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 yWindow="110" windowWidth="11340" windowHeight="6530"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'ØK'!$A:$F</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<sst xmlns="http://schemas.openxmlformats.org/spreadsheetml/2006/main" count="171" uniqueCount="92">
  <si>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</si>
  <si>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</si>
  <si>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</si>
  <si>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</si>
  <si>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</si>
  <si>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</si>
  <si>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</si>
  <si>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</si>
  <si>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</si>
  <si>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Netto herefter</t>
  </si>
  <si>
    <t>Drift:</t>
  </si>
  <si>
    <t>Sundhedsudgifter</t>
  </si>
  <si>
    <t>Netto</t>
  </si>
  <si>
    <t>Udvalget for Økonomi og Erhverv</t>
  </si>
  <si>
    <t>Leje af lokaler til 10iCampus</t>
  </si>
  <si>
    <t>Private skoler/efterskoler</t>
  </si>
  <si>
    <t>SFO - fripladstilskud samt søskendetilskud</t>
  </si>
  <si>
    <t>SFO - manglende forældrebetaling</t>
  </si>
  <si>
    <t>Demografi dagtilbudsområdet - med baggrund i foreløbig prognose pr. 15. januar 2016</t>
  </si>
  <si>
    <t>Privat pasning flere børn</t>
  </si>
  <si>
    <t>Dagplejen færre børn end budgetteret</t>
  </si>
  <si>
    <t>Børn og unge med særlige behov:</t>
  </si>
  <si>
    <t>Skolekørsel. Merudgift med baggrund i regnskabstal for 2015.</t>
  </si>
  <si>
    <t>38918-16</t>
  </si>
  <si>
    <t>48963-16</t>
  </si>
  <si>
    <t xml:space="preserve">Modtagerklasser - flere elever </t>
  </si>
  <si>
    <t>Søskendetilskud og fripladstilskud dagtilbud</t>
  </si>
  <si>
    <t xml:space="preserve">Vederlagsfri behandling hos en fysioterapeut </t>
  </si>
  <si>
    <t>Mindre indtægter fra den centrale refusionsordning.</t>
  </si>
  <si>
    <t>Budgetopfølgning pr. 30. april 2016 - DRIFT (beløb i mio. kr.)</t>
  </si>
  <si>
    <t>Nytårskur (-28.000)</t>
  </si>
  <si>
    <t>Øvrige repræsentative udgifter (-25.000)</t>
  </si>
  <si>
    <t>Medlemskab af Legoland-Billund resort (-13.180)</t>
  </si>
  <si>
    <t>Porto &amp; facilityservice (-650.000)</t>
  </si>
  <si>
    <t>Politik &amp; Analyse</t>
  </si>
  <si>
    <t>Økonomiafdeling</t>
  </si>
  <si>
    <t>Integrationsråd-ovf fra 2015 (-20.522)</t>
  </si>
  <si>
    <t>Ældreråd-ovf fra 2015 (-79.982)</t>
  </si>
  <si>
    <t>Handicapråd-ovf fra 2015 (-161.779)</t>
  </si>
  <si>
    <t>Skorstensfejerbidrag (-350.000)</t>
  </si>
  <si>
    <t>Gebyr støttet boligbyggeri (-20.000)</t>
  </si>
  <si>
    <t>Administrationstillæg amtsinstitutioner (-1.000.000)</t>
  </si>
  <si>
    <t>Personale &amp; Udvikling</t>
  </si>
  <si>
    <t>Kompetancemidler (-2.700.000)</t>
  </si>
  <si>
    <t>Fælles kontorhold (-100.000)</t>
  </si>
  <si>
    <t xml:space="preserve"> </t>
  </si>
  <si>
    <t xml:space="preserve">Anlæg - Mindre udgifter til ombygning af aktivitetslokaler til ældre på Baunbo i Lunde  </t>
  </si>
  <si>
    <t xml:space="preserve">Anlæg - Merudgifter vedrørende ombygning af lejede lokaler til aktivitetslokaler til ældre på Alslev forsamlingshus  </t>
  </si>
  <si>
    <t>Forsikringer, arbejdsskadeerstatning, adminsitration (-230.000)</t>
  </si>
  <si>
    <t>Forsikringer, arbejdsskadeerstatning (3.900.000)</t>
  </si>
  <si>
    <t>Teknik &amp; Miljø</t>
  </si>
  <si>
    <t>Ejendommen, Løkkevang 18, Ølgod (-46.000)</t>
  </si>
  <si>
    <t>Ejendommen, Storegade 53, Agerbæk (60.000)</t>
  </si>
  <si>
    <t>Ejendommen, Strandvejen 9B, Oksbøl (46.800)</t>
  </si>
  <si>
    <t>Ejendommen, Industrivej 3, Ølgod (-51.000)</t>
  </si>
  <si>
    <t xml:space="preserve">Det foreslås at budgettet på Vidagerhus og budgettet til psykiatrien reduceres svarende til den manglende takstindtægt  </t>
  </si>
  <si>
    <t xml:space="preserve">Den manglende indtægt vedrørende belægningen foreslås finansieret ved at udgiftsbudgettet "inden for rammen" vedrørende Krogen Samstyrken reduceres tilsvarende. </t>
  </si>
  <si>
    <t>64821-16</t>
  </si>
  <si>
    <t>Ejendommen, Laboratorievej 16, Varde (317.930)</t>
  </si>
  <si>
    <t>Der er lige nu en del usikkerhedsmomenter der udgiftsmæssigt går i hver sin retning, som f.eks.:</t>
  </si>
  <si>
    <t>3. Investeringsforslagene vedrørende råderumskataloget. Den forventede effekt kan ikke måles tydeligt nok for nuværende - afventer de kommende måneder. Følges tæt.</t>
  </si>
  <si>
    <t>1. Integrationsområdet: Kvoten forhøjet fra 151 til 232 efter budgetvedtagelse for 2016. Samtidig har der inden for de sidste par måneder været "prop" i visiteringen til kommunerne. Reducerede ydelser til de nye flygtninge efter 1.9.2015. Lignende reduktion for flygtninge før 1.9.2015 er vedtaget d. 17.3.2016. Ekstra integrationstilskud til kommunerne jfr. den nye topartsaftale her i april mellem regeringen og KL.</t>
  </si>
  <si>
    <t>2. Den nye kontanthjælpsreform med væsentlig reducerede ydelser i. f.t. kontanthjælpsloft og 225 timers reglen - virkning fra 1.4.2016 men først økonomisk virkning fra 1.10.2016.</t>
  </si>
  <si>
    <t>4. Konsekvenserne af den nye finansieringsreform med reduceret refusion i. f.t. varighed på ydelser - afventer de kommende måneder før effekten kan vurderes.</t>
  </si>
  <si>
    <t>5. Genoptagelse af ophørte sygedagpengesager jfr. dom i Højesteret den 1.9.2015. Stor usikkerhed om antallet af sager, der skal genoptages med udbetaling, men en vurdering fra jobcentret til udvalgsmødet i februar svarer til efterbetaling for ca. 135 sager og en kommunal udgift på ca. 5-6 mio. kr. Sagsarbejder foregår lige nu og der er først overblik over de endelige konsekvenser senere på året.</t>
  </si>
  <si>
    <t>69800-16</t>
  </si>
  <si>
    <t>Budgetopfølgningen pr. 30. april 2016 viser, at der et mindreforbrug på ca. 4,1 mio. kr. før overførsel fra tidligere år. Der mangler dog afregning af ydelser til leverandørområdet på enkelte områder. Det betyder, at midlerne er disponeret. Samlet set forventes budgettet at holde. Mindreforbruget er beregnet på baggrund af nuværende anbringelser og foranstaltninger, og der er ikke indregnet beløb vedr. nye anbringelser/foranstaltninger i resten af 2016, ligesom evt. ophør i løbet af 2016 ikke er indregnet.</t>
  </si>
  <si>
    <t xml:space="preserve">Højesteretsdom om fastsættelse af vejvandsbidrag betyder at Varde Kommune har fået tilbagebetalt det for meget indbetalte vejvandsbidrag for 2007-2012 i alt 2.943.946 kr. Har været på Udvalget for Plan og Teknik den 17-03-2016 og Udvalget for Økonomi og Erhverv den 30-3-2016.  </t>
  </si>
  <si>
    <t xml:space="preserve">053002 Skoven. Nye jagtlejeaftaler pr. 01.09.16 medfører en mindreindtægt på 79.390. Indtægt for opgravning af grus/sand i Sønder Plantagen ophører, hvilket medfører en mindreindtægt i 2016 på 33.350. Forsvarets brug af Sdr. Heden Plantagen medfører en merindtægt på 23.500. Samlet mindre indtægt på 89.240. Drift og vedligehold af skoven reduceres med tilsvarende beløb </t>
  </si>
  <si>
    <t>Ingen bemærkninger</t>
  </si>
  <si>
    <t>Anlæg: 015.830 Varde Torv - belægning på tidligere p-areal. Anlæget blev fejlagtig afsluttet pr. 31.12.2015. Anlægget er en del af Områdefornyelsen Varde midtby, som skal afsluttes samlet. Beløbet 477.000 tilbageføres til Puljen for områdefornyelsen.</t>
  </si>
  <si>
    <t>Direktionen</t>
  </si>
  <si>
    <t>69793-16</t>
  </si>
  <si>
    <t>Venskabsby stævne og besøg (-34.180)</t>
  </si>
  <si>
    <t>FLIS-ledelsesinformationssystem (-275.000)</t>
  </si>
  <si>
    <t>Sundhedsfremmende foranstaltninger  (-60.000)</t>
  </si>
  <si>
    <t>Demografi skoleområdet - afventer endelig elevtal pr. 5. september 2016. Ud fra foreløbige tal forventes budgetforudsætningerne at holde.</t>
  </si>
  <si>
    <t>Mellemkommunale betalinger skoleområdet. Flere elever i andre kommuner</t>
  </si>
  <si>
    <t xml:space="preserve">På nuværende tidspunkt - pr. 30.4.2016 - er der ingen væsentlige afvigelser mellem forbrug og budget. Forbrugsprocenten pr. 30.4.2016 er 33,2 %.  </t>
  </si>
  <si>
    <t xml:space="preserve">Eventuel ansøgning om tillægsbevilling vil først blive aktuel ved den næste store budgetiopfølgning - pr. 31.8.2016. </t>
  </si>
  <si>
    <t xml:space="preserve">Ældre og Handicappede. Der er foretaget en vurdering af hele området pr. 30. april. Forbruget de sidste 12 måneder er sammenholdt med budgettet for 2016. Afholdte udgifter til løn og forbrug i øvrigt pr. 30. april for 2016 er fremskrevet til årsforbrug. Endvidere er der foretaget en vurdering af afregningen til hjemmeplejen. Samlet forventes et merforbrug på 8,7 mio. kr. Endvidere er det henset til analysen på ældreområdet hvor der med udgangspunkt i regnskab 2015 er beregnet et merforbrug i 2016 på 12,9 mio. kr. </t>
  </si>
  <si>
    <t xml:space="preserve">Forventet finansiering fra værdighedsmiliarden   </t>
  </si>
  <si>
    <t>Besparelser på ældreområdet resten af 2016</t>
  </si>
  <si>
    <t>Merudgifter til respiratorbehandling m.v. jf. regionens sparekatalog</t>
  </si>
  <si>
    <t xml:space="preserve">Mindre takstindtægter vedrørende Krogen. En opgørelse af de samlede forventede takstindtægter på de forskellige tilbud der udbydes viser en manglende indtægt i forhold til budgettet. Årsagen hertil er både en manglende belægning i forhold til budgetforudsætningerne, samt at indtægtsbudgettet ikke løbende er blevet tilstrækkeligt korrigeret. Det foreslås at korrektioner af indtægtsbudgettet foretages samlet for alle specialiserede botilbud. Manglende indtægt som følge af manglende belægning udgør  2,7 mio. kr.vedrørende botilbud til børn og 2,2 mio. vedrørende aflastning af børn. </t>
  </si>
  <si>
    <t xml:space="preserve">Psykiatrien. Manglende indtægter som følge af manglende belægning på Vidagerhus.Der er pr. 30. april en belægning på 7 pladser. Dog forventes alle 10 faste pladser belagt inden for kort tid. De 2 gæstepladser er ledige. </t>
  </si>
  <si>
    <t xml:space="preserve">Mindre udgifter hos Social og Handicap vedrørende afregning på de specialiserede socialområde  </t>
  </si>
  <si>
    <t>Afkast af aktier i Det Danske Madhus Varde A/S</t>
  </si>
  <si>
    <t>Ændringer vedr. renter, afdrag, skatter og generelle tilskud</t>
  </si>
  <si>
    <t>Midtvejsregulering af bloktilskuddet for 2016 (lov- og cirkulæreprogram) jævnfør beregning fra KL</t>
  </si>
  <si>
    <t>Tilbagebetaling for 2015 vedrørende Fælleskommunal Medfinansiering</t>
  </si>
  <si>
    <t>Teknisk korrektion af indtægtsbudgettet vedr. takster på det specialiserede socialområde (dok.nr. 38018-16)</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</si>
</sst>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 numFmtId="187" formatCode="#,##0.00000"/>
    <numFmt numFmtId="188" formatCode="#,##0.0000000000"/>
    <numFmt numFmtId="189" formatCode="0.000000"/>
    <numFmt numFmtId="190" formatCode="#,##0.00000000"/>
  </numFmts>
  <fonts count="54">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2"/>
      <name val="Gill Sans MT"/>
      <family val="2"/>
    </font>
    <font>
      <sz val="12"/>
      <name val="Gill Sans MT"/>
      <family val="2"/>
    </font>
    <font>
      <i/>
      <sz val="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double"/>
    </border>
    <border>
      <left>
        <color indexed="63"/>
      </left>
      <right style="thin"/>
      <top style="thin"/>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style="hair"/>
      <top style="hair"/>
      <bottom style="double"/>
    </border>
    <border>
      <left style="thin"/>
      <right>
        <color indexed="63"/>
      </right>
      <top style="thin"/>
      <bottom style="double"/>
    </border>
    <border>
      <left style="hair"/>
      <right>
        <color indexed="63"/>
      </right>
      <top style="hair"/>
      <bottom style="double"/>
    </border>
    <border>
      <left style="thin"/>
      <right style="thin"/>
      <top style="hair"/>
      <bottom>
        <color indexed="63"/>
      </bottom>
    </border>
    <border>
      <left>
        <color indexed="63"/>
      </left>
      <right style="thin"/>
      <top style="hair"/>
      <bottom>
        <color indexed="63"/>
      </bottom>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8"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2" fillId="30" borderId="3" applyNumberFormat="0" applyAlignment="0" applyProtection="0"/>
    <xf numFmtId="0" fontId="7" fillId="0" borderId="0" applyNumberFormat="0" applyFill="0" applyBorder="0" applyAlignment="0" applyProtection="0"/>
    <xf numFmtId="0" fontId="43" fillId="31" borderId="0" applyNumberFormat="0" applyBorder="0" applyAlignment="0" applyProtection="0"/>
    <xf numFmtId="0" fontId="0" fillId="0" borderId="0">
      <alignment/>
      <protection/>
    </xf>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29">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3" fontId="3" fillId="0" borderId="14" xfId="0" applyNumberFormat="1" applyFont="1" applyBorder="1" applyAlignment="1">
      <alignment horizontal="center" vertical="center"/>
    </xf>
    <xf numFmtId="0" fontId="2" fillId="0" borderId="0" xfId="0" applyFont="1" applyBorder="1" applyAlignment="1">
      <alignment/>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2" xfId="0" applyNumberFormat="1" applyFont="1" applyBorder="1" applyAlignment="1">
      <alignment vertical="center" wrapText="1"/>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8" xfId="0" applyFont="1" applyBorder="1" applyAlignment="1">
      <alignment horizontal="center" vertical="center"/>
    </xf>
    <xf numFmtId="0" fontId="10" fillId="0" borderId="0" xfId="0" applyFont="1" applyAlignment="1">
      <alignment/>
    </xf>
    <xf numFmtId="0" fontId="52" fillId="0" borderId="0" xfId="0" applyFont="1" applyBorder="1" applyAlignment="1">
      <alignment vertical="center"/>
    </xf>
    <xf numFmtId="0" fontId="10" fillId="0" borderId="19" xfId="0" applyFont="1" applyBorder="1" applyAlignment="1">
      <alignment vertical="center"/>
    </xf>
    <xf numFmtId="0" fontId="10" fillId="0" borderId="18" xfId="0" applyFont="1" applyBorder="1" applyAlignment="1">
      <alignment vertical="center" wrapText="1"/>
    </xf>
    <xf numFmtId="0" fontId="10" fillId="0" borderId="14" xfId="0" applyFont="1" applyBorder="1" applyAlignment="1">
      <alignment horizontal="center" vertical="center"/>
    </xf>
    <xf numFmtId="179" fontId="10" fillId="0" borderId="12" xfId="0" applyNumberFormat="1" applyFont="1" applyBorder="1" applyAlignment="1">
      <alignment vertical="center"/>
    </xf>
    <xf numFmtId="179" fontId="10" fillId="0" borderId="14" xfId="0" applyNumberFormat="1" applyFont="1" applyBorder="1" applyAlignment="1">
      <alignment vertical="center"/>
    </xf>
    <xf numFmtId="0" fontId="5" fillId="0" borderId="20" xfId="0" applyFont="1" applyBorder="1" applyAlignment="1">
      <alignment horizontal="center" vertical="center"/>
    </xf>
    <xf numFmtId="0" fontId="6" fillId="0" borderId="21" xfId="0" applyFont="1" applyBorder="1" applyAlignment="1">
      <alignment/>
    </xf>
    <xf numFmtId="0" fontId="2" fillId="0" borderId="22" xfId="0" applyFont="1" applyBorder="1" applyAlignment="1">
      <alignment/>
    </xf>
    <xf numFmtId="0" fontId="6" fillId="0" borderId="23" xfId="0" applyFont="1" applyBorder="1" applyAlignment="1">
      <alignment horizontal="center"/>
    </xf>
    <xf numFmtId="178" fontId="5" fillId="0" borderId="24" xfId="0" applyNumberFormat="1" applyFont="1" applyBorder="1" applyAlignment="1">
      <alignment horizontal="right"/>
    </xf>
    <xf numFmtId="178" fontId="6" fillId="0" borderId="25" xfId="0" applyNumberFormat="1" applyFont="1" applyBorder="1" applyAlignment="1">
      <alignment horizontal="right"/>
    </xf>
    <xf numFmtId="0" fontId="11" fillId="0" borderId="18" xfId="0" applyFont="1" applyBorder="1" applyAlignment="1">
      <alignment vertical="center" wrapText="1"/>
    </xf>
    <xf numFmtId="0" fontId="9" fillId="0" borderId="10" xfId="0" applyFont="1" applyBorder="1" applyAlignment="1">
      <alignment horizontal="center" vertical="center" wrapText="1"/>
    </xf>
    <xf numFmtId="178" fontId="9" fillId="0" borderId="13" xfId="0" applyNumberFormat="1" applyFont="1" applyBorder="1" applyAlignment="1">
      <alignment horizontal="center" vertic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0" fontId="9" fillId="0" borderId="26" xfId="0" applyFont="1" applyBorder="1" applyAlignment="1">
      <alignment horizontal="center" vertical="center"/>
    </xf>
    <xf numFmtId="178" fontId="9" fillId="0" borderId="26" xfId="0" applyNumberFormat="1" applyFont="1" applyBorder="1" applyAlignment="1">
      <alignment vertical="center"/>
    </xf>
    <xf numFmtId="0" fontId="9" fillId="0" borderId="27" xfId="0" applyFont="1" applyBorder="1" applyAlignment="1">
      <alignment horizontal="center" vertical="center"/>
    </xf>
    <xf numFmtId="0" fontId="6" fillId="0" borderId="28" xfId="0" applyFont="1" applyBorder="1" applyAlignment="1">
      <alignment horizontal="center"/>
    </xf>
    <xf numFmtId="178" fontId="6" fillId="0" borderId="29" xfId="0" applyNumberFormat="1" applyFont="1" applyBorder="1" applyAlignment="1">
      <alignment horizontal="right"/>
    </xf>
    <xf numFmtId="0" fontId="2" fillId="0" borderId="30" xfId="0" applyFont="1" applyBorder="1" applyAlignment="1">
      <alignment/>
    </xf>
    <xf numFmtId="0" fontId="12" fillId="0" borderId="0" xfId="0" applyFont="1" applyAlignment="1">
      <alignment vertical="center"/>
    </xf>
    <xf numFmtId="0" fontId="13"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0" fillId="0" borderId="14" xfId="0" applyFont="1" applyBorder="1" applyAlignment="1">
      <alignment horizontal="left" vertical="center" wrapText="1"/>
    </xf>
    <xf numFmtId="179" fontId="10" fillId="0" borderId="12" xfId="0" applyNumberFormat="1" applyFont="1" applyBorder="1" applyAlignment="1">
      <alignment horizontal="center" vertical="center"/>
    </xf>
    <xf numFmtId="0" fontId="14" fillId="0" borderId="0" xfId="0" applyFont="1" applyBorder="1" applyAlignment="1" quotePrefix="1">
      <alignment vertical="center" wrapText="1"/>
    </xf>
    <xf numFmtId="0" fontId="15"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0" fillId="0" borderId="0" xfId="0" applyFont="1" applyBorder="1" applyAlignment="1">
      <alignment/>
    </xf>
    <xf numFmtId="1" fontId="5" fillId="33" borderId="13" xfId="0" applyNumberFormat="1" applyFont="1" applyFill="1" applyBorder="1" applyAlignment="1">
      <alignment horizontal="center" wrapText="1"/>
    </xf>
    <xf numFmtId="0" fontId="53" fillId="0" borderId="0" xfId="0" applyFont="1" applyAlignment="1">
      <alignment horizontal="left" vertical="center" indent="7"/>
    </xf>
    <xf numFmtId="0" fontId="5" fillId="0" borderId="31" xfId="0" applyFont="1" applyBorder="1" applyAlignment="1">
      <alignment/>
    </xf>
    <xf numFmtId="0" fontId="9" fillId="0" borderId="32" xfId="0" applyFont="1" applyBorder="1" applyAlignment="1">
      <alignment vertical="center"/>
    </xf>
    <xf numFmtId="2" fontId="3" fillId="0" borderId="12" xfId="0" applyNumberFormat="1" applyFont="1" applyBorder="1" applyAlignment="1">
      <alignment vertical="center" wrapText="1"/>
    </xf>
    <xf numFmtId="178" fontId="3" fillId="0" borderId="12" xfId="0" applyNumberFormat="1" applyFont="1" applyBorder="1" applyAlignment="1">
      <alignment vertical="center" wrapText="1"/>
    </xf>
    <xf numFmtId="0" fontId="0" fillId="0" borderId="0" xfId="0" applyFill="1" applyAlignment="1">
      <alignment/>
    </xf>
    <xf numFmtId="0" fontId="0" fillId="0" borderId="0" xfId="0" applyFont="1" applyFill="1" applyAlignment="1">
      <alignment/>
    </xf>
    <xf numFmtId="0" fontId="11" fillId="0" borderId="19" xfId="0" applyFont="1" applyBorder="1" applyAlignment="1">
      <alignment horizontal="center" vertical="center"/>
    </xf>
    <xf numFmtId="0" fontId="11" fillId="0" borderId="14" xfId="0" applyFont="1" applyBorder="1" applyAlignment="1">
      <alignment horizontal="left" vertical="center" wrapText="1"/>
    </xf>
    <xf numFmtId="178" fontId="10" fillId="0" borderId="14" xfId="0" applyNumberFormat="1" applyFont="1" applyBorder="1" applyAlignment="1">
      <alignment vertical="center"/>
    </xf>
    <xf numFmtId="0" fontId="10" fillId="0" borderId="19" xfId="0" applyFont="1" applyBorder="1" applyAlignment="1">
      <alignment horizontal="center" vertical="center"/>
    </xf>
    <xf numFmtId="179" fontId="0" fillId="0" borderId="0" xfId="0" applyNumberFormat="1" applyAlignment="1">
      <alignment horizontal="center"/>
    </xf>
    <xf numFmtId="2" fontId="9" fillId="0" borderId="12" xfId="0" applyNumberFormat="1" applyFont="1" applyBorder="1" applyAlignment="1">
      <alignment vertical="center" wrapText="1"/>
    </xf>
    <xf numFmtId="0" fontId="9" fillId="0" borderId="0" xfId="0" applyFont="1" applyAlignment="1">
      <alignment/>
    </xf>
    <xf numFmtId="0" fontId="9" fillId="0" borderId="33" xfId="0" applyFont="1" applyBorder="1" applyAlignment="1">
      <alignment/>
    </xf>
    <xf numFmtId="0" fontId="3" fillId="0" borderId="14" xfId="0" applyFont="1" applyBorder="1" applyAlignment="1">
      <alignment horizontal="left" vertical="center" wrapText="1"/>
    </xf>
    <xf numFmtId="179" fontId="10" fillId="0" borderId="12" xfId="0" applyNumberFormat="1" applyFont="1" applyBorder="1" applyAlignment="1">
      <alignment horizontal="right" vertical="center"/>
    </xf>
    <xf numFmtId="178" fontId="6" fillId="0" borderId="34" xfId="0" applyNumberFormat="1" applyFont="1" applyBorder="1" applyAlignment="1">
      <alignment horizontal="right"/>
    </xf>
    <xf numFmtId="178" fontId="5" fillId="0" borderId="35" xfId="0" applyNumberFormat="1" applyFont="1" applyBorder="1" applyAlignment="1">
      <alignment horizontal="right"/>
    </xf>
    <xf numFmtId="0" fontId="6" fillId="0" borderId="18" xfId="0" applyFont="1" applyBorder="1" applyAlignment="1">
      <alignment wrapText="1"/>
    </xf>
    <xf numFmtId="0" fontId="0" fillId="0" borderId="36" xfId="0" applyBorder="1" applyAlignment="1">
      <alignment wrapText="1"/>
    </xf>
    <xf numFmtId="0" fontId="0" fillId="0" borderId="12" xfId="0" applyBorder="1" applyAlignment="1">
      <alignment wrapText="1"/>
    </xf>
    <xf numFmtId="0" fontId="5" fillId="0" borderId="37" xfId="0" applyFont="1" applyBorder="1" applyAlignment="1">
      <alignment vertical="center"/>
    </xf>
    <xf numFmtId="0" fontId="5" fillId="0" borderId="38" xfId="0" applyFont="1" applyBorder="1" applyAlignment="1">
      <alignment vertical="center"/>
    </xf>
    <xf numFmtId="0" fontId="5" fillId="0" borderId="18" xfId="0" applyFont="1" applyBorder="1" applyAlignment="1">
      <alignment vertical="center"/>
    </xf>
    <xf numFmtId="0" fontId="0" fillId="0" borderId="36" xfId="0" applyFont="1" applyBorder="1" applyAlignment="1">
      <alignment vertical="center"/>
    </xf>
    <xf numFmtId="0" fontId="5" fillId="0" borderId="39" xfId="0" applyFont="1" applyBorder="1" applyAlignment="1">
      <alignment vertical="center"/>
    </xf>
    <xf numFmtId="0" fontId="0" fillId="0" borderId="40" xfId="0" applyFont="1" applyBorder="1" applyAlignment="1">
      <alignment vertical="center"/>
    </xf>
    <xf numFmtId="0" fontId="5" fillId="33" borderId="37" xfId="0" applyFont="1" applyFill="1" applyBorder="1" applyAlignment="1">
      <alignment horizontal="center" vertical="center"/>
    </xf>
    <xf numFmtId="0" fontId="0" fillId="0" borderId="38" xfId="0" applyBorder="1" applyAlignment="1">
      <alignment/>
    </xf>
    <xf numFmtId="0" fontId="0" fillId="0" borderId="10" xfId="0" applyBorder="1" applyAlignment="1">
      <alignment/>
    </xf>
    <xf numFmtId="0" fontId="5" fillId="33" borderId="41" xfId="0" applyFont="1" applyFill="1" applyBorder="1" applyAlignment="1">
      <alignment/>
    </xf>
    <xf numFmtId="0" fontId="2" fillId="0" borderId="42" xfId="0" applyFont="1" applyBorder="1" applyAlignment="1">
      <alignment/>
    </xf>
    <xf numFmtId="0" fontId="5" fillId="33" borderId="39" xfId="0" applyFont="1" applyFill="1" applyBorder="1" applyAlignment="1">
      <alignment/>
    </xf>
    <xf numFmtId="0" fontId="2" fillId="0" borderId="40" xfId="0" applyFont="1" applyBorder="1" applyAlignment="1">
      <alignment/>
    </xf>
    <xf numFmtId="0" fontId="5" fillId="0" borderId="43" xfId="0" applyFont="1" applyBorder="1" applyAlignment="1">
      <alignment vertical="center"/>
    </xf>
    <xf numFmtId="0" fontId="0" fillId="0" borderId="0" xfId="0" applyFont="1" applyBorder="1" applyAlignment="1">
      <alignment vertical="center"/>
    </xf>
    <xf numFmtId="0" fontId="5" fillId="33" borderId="20" xfId="0" applyFont="1" applyFill="1" applyBorder="1" applyAlignment="1">
      <alignment horizontal="center"/>
    </xf>
    <xf numFmtId="0" fontId="4" fillId="33" borderId="44" xfId="0" applyFont="1" applyFill="1" applyBorder="1" applyAlignment="1">
      <alignment horizontal="center"/>
    </xf>
    <xf numFmtId="0" fontId="5" fillId="33" borderId="38"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1" xfId="0" applyFont="1" applyFill="1" applyBorder="1" applyAlignment="1">
      <alignment horizontal="left"/>
    </xf>
    <xf numFmtId="0" fontId="5" fillId="33" borderId="20" xfId="0" applyFont="1" applyFill="1" applyBorder="1" applyAlignment="1">
      <alignment horizontal="left"/>
    </xf>
    <xf numFmtId="0" fontId="5" fillId="33" borderId="39" xfId="0" applyFont="1" applyFill="1" applyBorder="1" applyAlignment="1">
      <alignment horizontal="left"/>
    </xf>
    <xf numFmtId="0" fontId="5" fillId="33" borderId="44" xfId="0" applyFont="1" applyFill="1" applyBorder="1" applyAlignment="1">
      <alignment horizontal="left"/>
    </xf>
    <xf numFmtId="0" fontId="9" fillId="0" borderId="32" xfId="0" applyFont="1" applyBorder="1" applyAlignment="1">
      <alignment vertical="center"/>
    </xf>
    <xf numFmtId="0" fontId="9" fillId="0" borderId="27" xfId="0" applyFont="1" applyBorder="1" applyAlignment="1">
      <alignment vertical="center"/>
    </xf>
    <xf numFmtId="0" fontId="2" fillId="0" borderId="20" xfId="0" applyFont="1" applyBorder="1" applyAlignment="1">
      <alignment/>
    </xf>
    <xf numFmtId="0" fontId="2" fillId="0" borderId="44"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3" fillId="0" borderId="0" xfId="0" applyFont="1" applyAlignment="1">
      <alignment wrapText="1"/>
    </xf>
    <xf numFmtId="0" fontId="9" fillId="0" borderId="37" xfId="0" applyFont="1" applyBorder="1" applyAlignment="1">
      <alignment vertical="center"/>
    </xf>
    <xf numFmtId="0" fontId="9" fillId="0" borderId="10" xfId="0" applyFont="1" applyBorder="1" applyAlignment="1">
      <alignment vertical="center"/>
    </xf>
    <xf numFmtId="0" fontId="3" fillId="0" borderId="37" xfId="0" applyFont="1" applyBorder="1" applyAlignment="1">
      <alignment vertical="center"/>
    </xf>
    <xf numFmtId="0" fontId="3" fillId="0" borderId="10" xfId="0" applyFont="1" applyBorder="1" applyAlignment="1">
      <alignment vertical="center"/>
    </xf>
  </cellXfs>
  <cellStyles count="54">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mma 2 2 2" xfId="50"/>
    <cellStyle name="Komma 2 3" xfId="51"/>
    <cellStyle name="Kontrollér celle" xfId="52"/>
    <cellStyle name="Hyperlink" xfId="53"/>
    <cellStyle name="Neutral" xfId="54"/>
    <cellStyle name="Normal 2" xfId="55"/>
    <cellStyle name="Output" xfId="56"/>
    <cellStyle name="Overskrift 1" xfId="57"/>
    <cellStyle name="Overskrift 2" xfId="58"/>
    <cellStyle name="Overskrift 3" xfId="59"/>
    <cellStyle name="Overskrift 4" xfId="60"/>
    <cellStyle name="Percent" xfId="61"/>
    <cellStyle name="Sammenkædet celle" xfId="62"/>
    <cellStyle name="Titel" xfId="63"/>
    <cellStyle name="Total" xfId="64"/>
    <cellStyle name="Ugyldig"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3</xdr:col>
      <xdr:colOff>0</xdr:colOff>
      <xdr:row>14</xdr:row>
      <xdr:rowOff>0</xdr:rowOff>
    </xdr:to>
    <xdr:sp>
      <xdr:nvSpPr>
        <xdr:cNvPr id="1" name="AutoShape 1"/>
        <xdr:cNvSpPr>
          <a:spLocks/>
        </xdr:cNvSpPr>
      </xdr:nvSpPr>
      <xdr:spPr>
        <a:xfrm>
          <a:off x="3895725" y="5610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16</xdr:row>
      <xdr:rowOff>0</xdr:rowOff>
    </xdr:from>
    <xdr:ext cx="66675" cy="219075"/>
    <xdr:sp fLocksText="0">
      <xdr:nvSpPr>
        <xdr:cNvPr id="2" name="Text Box 3"/>
        <xdr:cNvSpPr txBox="1">
          <a:spLocks noChangeArrowheads="1"/>
        </xdr:cNvSpPr>
      </xdr:nvSpPr>
      <xdr:spPr>
        <a:xfrm>
          <a:off x="2371725" y="656272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3" name="Text Box 2"/>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4" name="Text Box 3"/>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5" name="Text Box 4"/>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6" name="Text Box 5"/>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7" name="Text Box 7"/>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8" name="Text Box 8"/>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9" name="Text Box 9"/>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0" name="Text Box 10"/>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1" name="Text Box 18"/>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2" name="Text Box 19"/>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3" name="Text Box 20"/>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4" name="Text Box 21"/>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5" name="Text Box 23"/>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6" name="Text Box 24"/>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7" name="Text Box 25"/>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85775"/>
    <xdr:sp fLocksText="0">
      <xdr:nvSpPr>
        <xdr:cNvPr id="18" name="Text Box 26"/>
        <xdr:cNvSpPr txBox="1">
          <a:spLocks noChangeArrowheads="1"/>
        </xdr:cNvSpPr>
      </xdr:nvSpPr>
      <xdr:spPr>
        <a:xfrm>
          <a:off x="571500" y="69437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0</xdr:colOff>
      <xdr:row>30</xdr:row>
      <xdr:rowOff>0</xdr:rowOff>
    </xdr:to>
    <xdr:sp>
      <xdr:nvSpPr>
        <xdr:cNvPr id="1" name="AutoShape 1"/>
        <xdr:cNvSpPr>
          <a:spLocks/>
        </xdr:cNvSpPr>
      </xdr:nvSpPr>
      <xdr:spPr>
        <a:xfrm>
          <a:off x="0" y="10868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30</xdr:row>
      <xdr:rowOff>0</xdr:rowOff>
    </xdr:from>
    <xdr:ext cx="85725" cy="190500"/>
    <xdr:sp fLocksText="0">
      <xdr:nvSpPr>
        <xdr:cNvPr id="2" name="Text Box 2"/>
        <xdr:cNvSpPr txBox="1">
          <a:spLocks noChangeArrowheads="1"/>
        </xdr:cNvSpPr>
      </xdr:nvSpPr>
      <xdr:spPr>
        <a:xfrm>
          <a:off x="0" y="108680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30</xdr:row>
      <xdr:rowOff>0</xdr:rowOff>
    </xdr:from>
    <xdr:ext cx="85725" cy="190500"/>
    <xdr:sp fLocksText="0">
      <xdr:nvSpPr>
        <xdr:cNvPr id="3" name="Text Box 3"/>
        <xdr:cNvSpPr txBox="1">
          <a:spLocks noChangeArrowheads="1"/>
        </xdr:cNvSpPr>
      </xdr:nvSpPr>
      <xdr:spPr>
        <a:xfrm>
          <a:off x="0" y="108680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30</xdr:row>
      <xdr:rowOff>0</xdr:rowOff>
    </xdr:from>
    <xdr:ext cx="85725" cy="190500"/>
    <xdr:sp fLocksText="0">
      <xdr:nvSpPr>
        <xdr:cNvPr id="4" name="Text Box 4"/>
        <xdr:cNvSpPr txBox="1">
          <a:spLocks noChangeArrowheads="1"/>
        </xdr:cNvSpPr>
      </xdr:nvSpPr>
      <xdr:spPr>
        <a:xfrm>
          <a:off x="0" y="108680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31</xdr:row>
      <xdr:rowOff>0</xdr:rowOff>
    </xdr:from>
    <xdr:to>
      <xdr:col>2</xdr:col>
      <xdr:colOff>0</xdr:colOff>
      <xdr:row>31</xdr:row>
      <xdr:rowOff>0</xdr:rowOff>
    </xdr:to>
    <xdr:sp>
      <xdr:nvSpPr>
        <xdr:cNvPr id="5" name="AutoShape 5"/>
        <xdr:cNvSpPr>
          <a:spLocks/>
        </xdr:cNvSpPr>
      </xdr:nvSpPr>
      <xdr:spPr>
        <a:xfrm>
          <a:off x="657225" y="11201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31</xdr:row>
      <xdr:rowOff>0</xdr:rowOff>
    </xdr:from>
    <xdr:ext cx="95250" cy="228600"/>
    <xdr:sp fLocksText="0">
      <xdr:nvSpPr>
        <xdr:cNvPr id="6" name="Text Box 6"/>
        <xdr:cNvSpPr txBox="1">
          <a:spLocks noChangeArrowheads="1"/>
        </xdr:cNvSpPr>
      </xdr:nvSpPr>
      <xdr:spPr>
        <a:xfrm>
          <a:off x="657225" y="112014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571500" y="6572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200025"/>
    <xdr:sp fLocksText="0">
      <xdr:nvSpPr>
        <xdr:cNvPr id="2" name="Text Box 2"/>
        <xdr:cNvSpPr txBox="1">
          <a:spLocks noChangeArrowheads="1"/>
        </xdr:cNvSpPr>
      </xdr:nvSpPr>
      <xdr:spPr>
        <a:xfrm>
          <a:off x="571500" y="657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3"/>
        <xdr:cNvSpPr txBox="1">
          <a:spLocks noChangeArrowheads="1"/>
        </xdr:cNvSpPr>
      </xdr:nvSpPr>
      <xdr:spPr>
        <a:xfrm>
          <a:off x="571500" y="6915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4"/>
        <xdr:cNvSpPr txBox="1">
          <a:spLocks noChangeArrowheads="1"/>
        </xdr:cNvSpPr>
      </xdr:nvSpPr>
      <xdr:spPr>
        <a:xfrm>
          <a:off x="571500" y="6915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5"/>
        <xdr:cNvSpPr txBox="1">
          <a:spLocks noChangeArrowheads="1"/>
        </xdr:cNvSpPr>
      </xdr:nvSpPr>
      <xdr:spPr>
        <a:xfrm>
          <a:off x="571500" y="6915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6" name="Text Box 6"/>
        <xdr:cNvSpPr txBox="1">
          <a:spLocks noChangeArrowheads="1"/>
        </xdr:cNvSpPr>
      </xdr:nvSpPr>
      <xdr:spPr>
        <a:xfrm>
          <a:off x="0" y="6572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7" name="Text Box 7"/>
        <xdr:cNvSpPr txBox="1">
          <a:spLocks noChangeArrowheads="1"/>
        </xdr:cNvSpPr>
      </xdr:nvSpPr>
      <xdr:spPr>
        <a:xfrm>
          <a:off x="0" y="6915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8" name="Text Box 8"/>
        <xdr:cNvSpPr txBox="1">
          <a:spLocks noChangeArrowheads="1"/>
        </xdr:cNvSpPr>
      </xdr:nvSpPr>
      <xdr:spPr>
        <a:xfrm>
          <a:off x="0" y="6915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9" name="AutoShape 9"/>
        <xdr:cNvSpPr>
          <a:spLocks/>
        </xdr:cNvSpPr>
      </xdr:nvSpPr>
      <xdr:spPr>
        <a:xfrm>
          <a:off x="3648075" y="725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76200" cy="219075"/>
    <xdr:sp fLocksText="0">
      <xdr:nvSpPr>
        <xdr:cNvPr id="10" name="Text Box 11"/>
        <xdr:cNvSpPr txBox="1">
          <a:spLocks noChangeArrowheads="1"/>
        </xdr:cNvSpPr>
      </xdr:nvSpPr>
      <xdr:spPr>
        <a:xfrm>
          <a:off x="3648075" y="72580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419100" y="8686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 name="Text Box 2"/>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3" name="Text Box 3"/>
        <xdr:cNvSpPr txBox="1">
          <a:spLocks noChangeArrowheads="1"/>
        </xdr:cNvSpPr>
      </xdr:nvSpPr>
      <xdr:spPr>
        <a:xfrm>
          <a:off x="419100" y="9029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4" name="Text Box 4"/>
        <xdr:cNvSpPr txBox="1">
          <a:spLocks noChangeArrowheads="1"/>
        </xdr:cNvSpPr>
      </xdr:nvSpPr>
      <xdr:spPr>
        <a:xfrm>
          <a:off x="419100" y="9029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5" name="Text Box 5"/>
        <xdr:cNvSpPr txBox="1">
          <a:spLocks noChangeArrowheads="1"/>
        </xdr:cNvSpPr>
      </xdr:nvSpPr>
      <xdr:spPr>
        <a:xfrm>
          <a:off x="419100" y="9029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419100" y="8686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7" name="Text Box 7"/>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8" name="Text Box 8"/>
        <xdr:cNvSpPr txBox="1">
          <a:spLocks noChangeArrowheads="1"/>
        </xdr:cNvSpPr>
      </xdr:nvSpPr>
      <xdr:spPr>
        <a:xfrm>
          <a:off x="419100" y="9029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9" name="Text Box 9"/>
        <xdr:cNvSpPr txBox="1">
          <a:spLocks noChangeArrowheads="1"/>
        </xdr:cNvSpPr>
      </xdr:nvSpPr>
      <xdr:spPr>
        <a:xfrm>
          <a:off x="419100" y="9029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10" name="Text Box 10"/>
        <xdr:cNvSpPr txBox="1">
          <a:spLocks noChangeArrowheads="1"/>
        </xdr:cNvSpPr>
      </xdr:nvSpPr>
      <xdr:spPr>
        <a:xfrm>
          <a:off x="419100" y="9029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1" name="Text Box 11"/>
        <xdr:cNvSpPr txBox="1">
          <a:spLocks noChangeArrowheads="1"/>
        </xdr:cNvSpPr>
      </xdr:nvSpPr>
      <xdr:spPr>
        <a:xfrm>
          <a:off x="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28600"/>
    <xdr:sp fLocksText="0">
      <xdr:nvSpPr>
        <xdr:cNvPr id="12" name="Text Box 12"/>
        <xdr:cNvSpPr txBox="1">
          <a:spLocks noChangeArrowheads="1"/>
        </xdr:cNvSpPr>
      </xdr:nvSpPr>
      <xdr:spPr>
        <a:xfrm>
          <a:off x="0" y="9029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28600"/>
    <xdr:sp fLocksText="0">
      <xdr:nvSpPr>
        <xdr:cNvPr id="13" name="Text Box 13"/>
        <xdr:cNvSpPr txBox="1">
          <a:spLocks noChangeArrowheads="1"/>
        </xdr:cNvSpPr>
      </xdr:nvSpPr>
      <xdr:spPr>
        <a:xfrm>
          <a:off x="0" y="9029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18</xdr:row>
      <xdr:rowOff>0</xdr:rowOff>
    </xdr:from>
    <xdr:ext cx="85725" cy="228600"/>
    <xdr:sp fLocksText="0">
      <xdr:nvSpPr>
        <xdr:cNvPr id="14" name="Text Box 15"/>
        <xdr:cNvSpPr txBox="1">
          <a:spLocks noChangeArrowheads="1"/>
        </xdr:cNvSpPr>
      </xdr:nvSpPr>
      <xdr:spPr>
        <a:xfrm>
          <a:off x="2219325" y="9029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228600"/>
    <xdr:sp fLocksText="0">
      <xdr:nvSpPr>
        <xdr:cNvPr id="15" name="Text Box 16"/>
        <xdr:cNvSpPr txBox="1">
          <a:spLocks noChangeArrowheads="1"/>
        </xdr:cNvSpPr>
      </xdr:nvSpPr>
      <xdr:spPr>
        <a:xfrm>
          <a:off x="3819525" y="90297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16" name="AutoShape 17"/>
        <xdr:cNvSpPr>
          <a:spLocks/>
        </xdr:cNvSpPr>
      </xdr:nvSpPr>
      <xdr:spPr>
        <a:xfrm>
          <a:off x="419100" y="8686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17" name="Text Box 18"/>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8" name="Text Box 19"/>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9" name="Text Box 20"/>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0" name="Text Box 21"/>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21" name="AutoShape 22"/>
        <xdr:cNvSpPr>
          <a:spLocks/>
        </xdr:cNvSpPr>
      </xdr:nvSpPr>
      <xdr:spPr>
        <a:xfrm>
          <a:off x="419100" y="8686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2" name="Text Box 23"/>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3" name="Text Box 24"/>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4" name="Text Box 25"/>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5" name="Text Box 26"/>
        <xdr:cNvSpPr txBox="1">
          <a:spLocks noChangeArrowheads="1"/>
        </xdr:cNvSpPr>
      </xdr:nvSpPr>
      <xdr:spPr>
        <a:xfrm>
          <a:off x="419100" y="8686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AutoShape 1"/>
        <xdr:cNvSpPr>
          <a:spLocks/>
        </xdr:cNvSpPr>
      </xdr:nvSpPr>
      <xdr:spPr>
        <a:xfrm>
          <a:off x="657225" y="1733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76200" cy="333375"/>
    <xdr:sp fLocksText="0">
      <xdr:nvSpPr>
        <xdr:cNvPr id="2" name="Text Box 2"/>
        <xdr:cNvSpPr txBox="1">
          <a:spLocks noChangeArrowheads="1"/>
        </xdr:cNvSpPr>
      </xdr:nvSpPr>
      <xdr:spPr>
        <a:xfrm>
          <a:off x="657225" y="17335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228600"/>
    <xdr:sp fLocksText="0">
      <xdr:nvSpPr>
        <xdr:cNvPr id="3" name="Text Box 6"/>
        <xdr:cNvSpPr txBox="1">
          <a:spLocks noChangeArrowheads="1"/>
        </xdr:cNvSpPr>
      </xdr:nvSpPr>
      <xdr:spPr>
        <a:xfrm>
          <a:off x="657225" y="2066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228600"/>
    <xdr:sp fLocksText="0">
      <xdr:nvSpPr>
        <xdr:cNvPr id="4" name="Text Box 7"/>
        <xdr:cNvSpPr txBox="1">
          <a:spLocks noChangeArrowheads="1"/>
        </xdr:cNvSpPr>
      </xdr:nvSpPr>
      <xdr:spPr>
        <a:xfrm>
          <a:off x="657225" y="2066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228600"/>
    <xdr:sp fLocksText="0">
      <xdr:nvSpPr>
        <xdr:cNvPr id="5" name="Text Box 8"/>
        <xdr:cNvSpPr txBox="1">
          <a:spLocks noChangeArrowheads="1"/>
        </xdr:cNvSpPr>
      </xdr:nvSpPr>
      <xdr:spPr>
        <a:xfrm>
          <a:off x="657225" y="2066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6</xdr:row>
      <xdr:rowOff>0</xdr:rowOff>
    </xdr:from>
    <xdr:to>
      <xdr:col>2</xdr:col>
      <xdr:colOff>0</xdr:colOff>
      <xdr:row>6</xdr:row>
      <xdr:rowOff>0</xdr:rowOff>
    </xdr:to>
    <xdr:sp>
      <xdr:nvSpPr>
        <xdr:cNvPr id="6" name="AutoShape 9"/>
        <xdr:cNvSpPr>
          <a:spLocks/>
        </xdr:cNvSpPr>
      </xdr:nvSpPr>
      <xdr:spPr>
        <a:xfrm>
          <a:off x="657225" y="1733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76200" cy="333375"/>
    <xdr:sp fLocksText="0">
      <xdr:nvSpPr>
        <xdr:cNvPr id="7" name="Text Box 10"/>
        <xdr:cNvSpPr txBox="1">
          <a:spLocks noChangeArrowheads="1"/>
        </xdr:cNvSpPr>
      </xdr:nvSpPr>
      <xdr:spPr>
        <a:xfrm>
          <a:off x="657225" y="17335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333375"/>
    <xdr:sp fLocksText="0">
      <xdr:nvSpPr>
        <xdr:cNvPr id="8" name="Text Box 11"/>
        <xdr:cNvSpPr txBox="1">
          <a:spLocks noChangeArrowheads="1"/>
        </xdr:cNvSpPr>
      </xdr:nvSpPr>
      <xdr:spPr>
        <a:xfrm>
          <a:off x="657225" y="17335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333375"/>
    <xdr:sp fLocksText="0">
      <xdr:nvSpPr>
        <xdr:cNvPr id="9" name="Text Box 12"/>
        <xdr:cNvSpPr txBox="1">
          <a:spLocks noChangeArrowheads="1"/>
        </xdr:cNvSpPr>
      </xdr:nvSpPr>
      <xdr:spPr>
        <a:xfrm>
          <a:off x="657225" y="17335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333375"/>
    <xdr:sp fLocksText="0">
      <xdr:nvSpPr>
        <xdr:cNvPr id="10" name="Text Box 13"/>
        <xdr:cNvSpPr txBox="1">
          <a:spLocks noChangeArrowheads="1"/>
        </xdr:cNvSpPr>
      </xdr:nvSpPr>
      <xdr:spPr>
        <a:xfrm>
          <a:off x="657225" y="17335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333375"/>
    <xdr:sp fLocksText="0">
      <xdr:nvSpPr>
        <xdr:cNvPr id="11" name="Text Box 14"/>
        <xdr:cNvSpPr txBox="1">
          <a:spLocks noChangeArrowheads="1"/>
        </xdr:cNvSpPr>
      </xdr:nvSpPr>
      <xdr:spPr>
        <a:xfrm>
          <a:off x="0" y="17335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333375"/>
    <xdr:sp fLocksText="0">
      <xdr:nvSpPr>
        <xdr:cNvPr id="12" name="Text Box 15"/>
        <xdr:cNvSpPr txBox="1">
          <a:spLocks noChangeArrowheads="1"/>
        </xdr:cNvSpPr>
      </xdr:nvSpPr>
      <xdr:spPr>
        <a:xfrm>
          <a:off x="0" y="17335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333375"/>
    <xdr:sp fLocksText="0">
      <xdr:nvSpPr>
        <xdr:cNvPr id="13" name="Text Box 16"/>
        <xdr:cNvSpPr txBox="1">
          <a:spLocks noChangeArrowheads="1"/>
        </xdr:cNvSpPr>
      </xdr:nvSpPr>
      <xdr:spPr>
        <a:xfrm>
          <a:off x="0" y="17335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7</xdr:row>
      <xdr:rowOff>0</xdr:rowOff>
    </xdr:from>
    <xdr:ext cx="76200" cy="247650"/>
    <xdr:sp fLocksText="0">
      <xdr:nvSpPr>
        <xdr:cNvPr id="14" name="Text Box 18"/>
        <xdr:cNvSpPr txBox="1">
          <a:spLocks noChangeArrowheads="1"/>
        </xdr:cNvSpPr>
      </xdr:nvSpPr>
      <xdr:spPr>
        <a:xfrm>
          <a:off x="2457450" y="20669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76200" cy="247650"/>
    <xdr:sp fLocksText="0">
      <xdr:nvSpPr>
        <xdr:cNvPr id="15" name="Text Box 19"/>
        <xdr:cNvSpPr txBox="1">
          <a:spLocks noChangeArrowheads="1"/>
        </xdr:cNvSpPr>
      </xdr:nvSpPr>
      <xdr:spPr>
        <a:xfrm>
          <a:off x="3733800" y="20669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16</xdr:row>
      <xdr:rowOff>0</xdr:rowOff>
    </xdr:from>
    <xdr:ext cx="76200" cy="200025"/>
    <xdr:sp fLocksText="0">
      <xdr:nvSpPr>
        <xdr:cNvPr id="1" name="Text Box 2"/>
        <xdr:cNvSpPr txBox="1">
          <a:spLocks noChangeArrowheads="1"/>
        </xdr:cNvSpPr>
      </xdr:nvSpPr>
      <xdr:spPr>
        <a:xfrm>
          <a:off x="695325" y="1185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2" name="Text Box 3"/>
        <xdr:cNvSpPr txBox="1">
          <a:spLocks noChangeArrowheads="1"/>
        </xdr:cNvSpPr>
      </xdr:nvSpPr>
      <xdr:spPr>
        <a:xfrm>
          <a:off x="695325" y="1185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3" name="Text Box 4"/>
        <xdr:cNvSpPr txBox="1">
          <a:spLocks noChangeArrowheads="1"/>
        </xdr:cNvSpPr>
      </xdr:nvSpPr>
      <xdr:spPr>
        <a:xfrm>
          <a:off x="695325" y="1185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4" name="Text Box 5"/>
        <xdr:cNvSpPr txBox="1">
          <a:spLocks noChangeArrowheads="1"/>
        </xdr:cNvSpPr>
      </xdr:nvSpPr>
      <xdr:spPr>
        <a:xfrm>
          <a:off x="695325" y="1185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5" name="Text Box 7"/>
        <xdr:cNvSpPr txBox="1">
          <a:spLocks noChangeArrowheads="1"/>
        </xdr:cNvSpPr>
      </xdr:nvSpPr>
      <xdr:spPr>
        <a:xfrm>
          <a:off x="695325" y="1185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6" name="Text Box 8"/>
        <xdr:cNvSpPr txBox="1">
          <a:spLocks noChangeArrowheads="1"/>
        </xdr:cNvSpPr>
      </xdr:nvSpPr>
      <xdr:spPr>
        <a:xfrm>
          <a:off x="695325" y="1185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7" name="Text Box 9"/>
        <xdr:cNvSpPr txBox="1">
          <a:spLocks noChangeArrowheads="1"/>
        </xdr:cNvSpPr>
      </xdr:nvSpPr>
      <xdr:spPr>
        <a:xfrm>
          <a:off x="695325" y="1185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00025"/>
    <xdr:sp fLocksText="0">
      <xdr:nvSpPr>
        <xdr:cNvPr id="8" name="Text Box 10"/>
        <xdr:cNvSpPr txBox="1">
          <a:spLocks noChangeArrowheads="1"/>
        </xdr:cNvSpPr>
      </xdr:nvSpPr>
      <xdr:spPr>
        <a:xfrm>
          <a:off x="695325" y="1185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9" name="Text Box 11"/>
        <xdr:cNvSpPr txBox="1">
          <a:spLocks noChangeArrowheads="1"/>
        </xdr:cNvSpPr>
      </xdr:nvSpPr>
      <xdr:spPr>
        <a:xfrm>
          <a:off x="0" y="11858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0" name="Text Box 12"/>
        <xdr:cNvSpPr txBox="1">
          <a:spLocks noChangeArrowheads="1"/>
        </xdr:cNvSpPr>
      </xdr:nvSpPr>
      <xdr:spPr>
        <a:xfrm>
          <a:off x="0" y="11858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1" name="Text Box 13"/>
        <xdr:cNvSpPr txBox="1">
          <a:spLocks noChangeArrowheads="1"/>
        </xdr:cNvSpPr>
      </xdr:nvSpPr>
      <xdr:spPr>
        <a:xfrm>
          <a:off x="0" y="11858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18</xdr:row>
      <xdr:rowOff>0</xdr:rowOff>
    </xdr:from>
    <xdr:to>
      <xdr:col>3</xdr:col>
      <xdr:colOff>0</xdr:colOff>
      <xdr:row>18</xdr:row>
      <xdr:rowOff>0</xdr:rowOff>
    </xdr:to>
    <xdr:sp>
      <xdr:nvSpPr>
        <xdr:cNvPr id="12" name="AutoShape 14"/>
        <xdr:cNvSpPr>
          <a:spLocks/>
        </xdr:cNvSpPr>
      </xdr:nvSpPr>
      <xdr:spPr>
        <a:xfrm>
          <a:off x="3771900" y="12792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18</xdr:row>
      <xdr:rowOff>0</xdr:rowOff>
    </xdr:from>
    <xdr:ext cx="95250" cy="219075"/>
    <xdr:sp fLocksText="0">
      <xdr:nvSpPr>
        <xdr:cNvPr id="13" name="Text Box 15"/>
        <xdr:cNvSpPr txBox="1">
          <a:spLocks noChangeArrowheads="1"/>
        </xdr:cNvSpPr>
      </xdr:nvSpPr>
      <xdr:spPr>
        <a:xfrm>
          <a:off x="3771900" y="127920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0" cy="219075"/>
    <xdr:sp fLocksText="0">
      <xdr:nvSpPr>
        <xdr:cNvPr id="14" name="Text Box 16"/>
        <xdr:cNvSpPr txBox="1">
          <a:spLocks noChangeArrowheads="1"/>
        </xdr:cNvSpPr>
      </xdr:nvSpPr>
      <xdr:spPr>
        <a:xfrm>
          <a:off x="3771900" y="127920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0" cy="219075"/>
    <xdr:sp fLocksText="0">
      <xdr:nvSpPr>
        <xdr:cNvPr id="15" name="Text Box 17"/>
        <xdr:cNvSpPr txBox="1">
          <a:spLocks noChangeArrowheads="1"/>
        </xdr:cNvSpPr>
      </xdr:nvSpPr>
      <xdr:spPr>
        <a:xfrm>
          <a:off x="3771900" y="127920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0" cy="219075"/>
    <xdr:sp fLocksText="0">
      <xdr:nvSpPr>
        <xdr:cNvPr id="16" name="Text Box 18"/>
        <xdr:cNvSpPr txBox="1">
          <a:spLocks noChangeArrowheads="1"/>
        </xdr:cNvSpPr>
      </xdr:nvSpPr>
      <xdr:spPr>
        <a:xfrm>
          <a:off x="3771900" y="127920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12</xdr:row>
      <xdr:rowOff>0</xdr:rowOff>
    </xdr:from>
    <xdr:ext cx="76200" cy="200025"/>
    <xdr:sp fLocksText="0">
      <xdr:nvSpPr>
        <xdr:cNvPr id="1" name="Text Box 2"/>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2" name="Text Box 3"/>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3" name="Text Box 4"/>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4" name="Text Box 5"/>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5" name="Text Box 7"/>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6" name="Text Box 8"/>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7" name="Text Box 9"/>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8" name="Text Box 10"/>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9" name="Text Box 11"/>
        <xdr:cNvSpPr txBox="1">
          <a:spLocks noChangeArrowheads="1"/>
        </xdr:cNvSpPr>
      </xdr:nvSpPr>
      <xdr:spPr>
        <a:xfrm>
          <a:off x="0" y="833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0" name="Text Box 12"/>
        <xdr:cNvSpPr txBox="1">
          <a:spLocks noChangeArrowheads="1"/>
        </xdr:cNvSpPr>
      </xdr:nvSpPr>
      <xdr:spPr>
        <a:xfrm>
          <a:off x="0" y="833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1" name="Text Box 13"/>
        <xdr:cNvSpPr txBox="1">
          <a:spLocks noChangeArrowheads="1"/>
        </xdr:cNvSpPr>
      </xdr:nvSpPr>
      <xdr:spPr>
        <a:xfrm>
          <a:off x="0" y="833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13</xdr:row>
      <xdr:rowOff>0</xdr:rowOff>
    </xdr:from>
    <xdr:ext cx="76200" cy="180975"/>
    <xdr:sp fLocksText="0">
      <xdr:nvSpPr>
        <xdr:cNvPr id="12" name="Text Box 15"/>
        <xdr:cNvSpPr txBox="1">
          <a:spLocks noChangeArrowheads="1"/>
        </xdr:cNvSpPr>
      </xdr:nvSpPr>
      <xdr:spPr>
        <a:xfrm>
          <a:off x="161925" y="83534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180975"/>
    <xdr:sp fLocksText="0">
      <xdr:nvSpPr>
        <xdr:cNvPr id="13" name="Text Box 16"/>
        <xdr:cNvSpPr txBox="1">
          <a:spLocks noChangeArrowheads="1"/>
        </xdr:cNvSpPr>
      </xdr:nvSpPr>
      <xdr:spPr>
        <a:xfrm>
          <a:off x="3914775" y="83534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14" name="Text Box 18"/>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15" name="Text Box 19"/>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16" name="Text Box 20"/>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17" name="Text Box 21"/>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18" name="Text Box 23"/>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19" name="Text Box 24"/>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20" name="Text Box 25"/>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21" name="Text Box 26"/>
        <xdr:cNvSpPr txBox="1">
          <a:spLocks noChangeArrowheads="1"/>
        </xdr:cNvSpPr>
      </xdr:nvSpPr>
      <xdr:spPr>
        <a:xfrm>
          <a:off x="504825" y="833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13</xdr:row>
      <xdr:rowOff>0</xdr:rowOff>
    </xdr:from>
    <xdr:ext cx="76200" cy="180975"/>
    <xdr:sp fLocksText="0">
      <xdr:nvSpPr>
        <xdr:cNvPr id="22" name="Text Box 28"/>
        <xdr:cNvSpPr txBox="1">
          <a:spLocks noChangeArrowheads="1"/>
        </xdr:cNvSpPr>
      </xdr:nvSpPr>
      <xdr:spPr>
        <a:xfrm>
          <a:off x="161925" y="83534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180975"/>
    <xdr:sp fLocksText="0">
      <xdr:nvSpPr>
        <xdr:cNvPr id="23" name="Text Box 29"/>
        <xdr:cNvSpPr txBox="1">
          <a:spLocks noChangeArrowheads="1"/>
        </xdr:cNvSpPr>
      </xdr:nvSpPr>
      <xdr:spPr>
        <a:xfrm>
          <a:off x="3914775" y="83534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342900</xdr:colOff>
      <xdr:row>8</xdr:row>
      <xdr:rowOff>38100</xdr:rowOff>
    </xdr:from>
    <xdr:to>
      <xdr:col>2</xdr:col>
      <xdr:colOff>342900</xdr:colOff>
      <xdr:row>8</xdr:row>
      <xdr:rowOff>38100</xdr:rowOff>
    </xdr:to>
    <xdr:sp>
      <xdr:nvSpPr>
        <xdr:cNvPr id="24" name="AutoShape 1"/>
        <xdr:cNvSpPr>
          <a:spLocks/>
        </xdr:cNvSpPr>
      </xdr:nvSpPr>
      <xdr:spPr>
        <a:xfrm>
          <a:off x="847725" y="5143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8</xdr:row>
      <xdr:rowOff>38100</xdr:rowOff>
    </xdr:from>
    <xdr:to>
      <xdr:col>2</xdr:col>
      <xdr:colOff>342900</xdr:colOff>
      <xdr:row>8</xdr:row>
      <xdr:rowOff>38100</xdr:rowOff>
    </xdr:to>
    <xdr:sp>
      <xdr:nvSpPr>
        <xdr:cNvPr id="25" name="AutoShape 6"/>
        <xdr:cNvSpPr>
          <a:spLocks/>
        </xdr:cNvSpPr>
      </xdr:nvSpPr>
      <xdr:spPr>
        <a:xfrm>
          <a:off x="847725" y="5143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8</xdr:row>
      <xdr:rowOff>38100</xdr:rowOff>
    </xdr:from>
    <xdr:to>
      <xdr:col>2</xdr:col>
      <xdr:colOff>342900</xdr:colOff>
      <xdr:row>8</xdr:row>
      <xdr:rowOff>38100</xdr:rowOff>
    </xdr:to>
    <xdr:sp>
      <xdr:nvSpPr>
        <xdr:cNvPr id="26" name="AutoShape 17"/>
        <xdr:cNvSpPr>
          <a:spLocks/>
        </xdr:cNvSpPr>
      </xdr:nvSpPr>
      <xdr:spPr>
        <a:xfrm>
          <a:off x="847725" y="5143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8</xdr:row>
      <xdr:rowOff>38100</xdr:rowOff>
    </xdr:from>
    <xdr:to>
      <xdr:col>2</xdr:col>
      <xdr:colOff>342900</xdr:colOff>
      <xdr:row>8</xdr:row>
      <xdr:rowOff>38100</xdr:rowOff>
    </xdr:to>
    <xdr:sp>
      <xdr:nvSpPr>
        <xdr:cNvPr id="27" name="AutoShape 22"/>
        <xdr:cNvSpPr>
          <a:spLocks/>
        </xdr:cNvSpPr>
      </xdr:nvSpPr>
      <xdr:spPr>
        <a:xfrm>
          <a:off x="847725" y="5143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2"/>
  <sheetViews>
    <sheetView tabSelected="1" zoomScale="90" zoomScaleNormal="90" workbookViewId="0" topLeftCell="A2">
      <selection activeCell="B6" sqref="B6:C6"/>
    </sheetView>
  </sheetViews>
  <sheetFormatPr defaultColWidth="9.140625" defaultRowHeight="12.75"/>
  <cols>
    <col min="1" max="1" width="2.421875" style="0" customWidth="1"/>
    <col min="2" max="2" width="6.140625" style="0" customWidth="1"/>
    <col min="3" max="3" width="49.8515625" style="0" customWidth="1"/>
    <col min="4" max="4" width="9.421875" style="8" customWidth="1"/>
    <col min="5" max="5" width="16.8515625" style="8" customWidth="1"/>
    <col min="6" max="6" width="16.8515625" style="5" customWidth="1"/>
  </cols>
  <sheetData>
    <row r="1" spans="2:6" ht="33" customHeight="1">
      <c r="B1" s="101" t="s">
        <v>29</v>
      </c>
      <c r="C1" s="102"/>
      <c r="D1" s="102"/>
      <c r="E1" s="102"/>
      <c r="F1" s="103"/>
    </row>
    <row r="2" spans="2:6" ht="36" customHeight="1">
      <c r="B2" s="104" t="s">
        <v>10</v>
      </c>
      <c r="C2" s="105"/>
      <c r="D2" s="110"/>
      <c r="E2" s="12" t="s">
        <v>5</v>
      </c>
      <c r="F2" s="12" t="s">
        <v>6</v>
      </c>
    </row>
    <row r="3" spans="2:6" ht="24" customHeight="1">
      <c r="B3" s="106"/>
      <c r="C3" s="107"/>
      <c r="D3" s="111"/>
      <c r="E3" s="6">
        <v>2016</v>
      </c>
      <c r="F3" s="6">
        <v>2016</v>
      </c>
    </row>
    <row r="4" spans="2:6" ht="30" customHeight="1">
      <c r="B4" s="108" t="s">
        <v>13</v>
      </c>
      <c r="C4" s="109"/>
      <c r="D4" s="43"/>
      <c r="E4" s="16">
        <f>ØK!E31</f>
        <v>4.32473</v>
      </c>
      <c r="F4" s="16">
        <f>ØK!F31</f>
        <v>-5.844642000000001</v>
      </c>
    </row>
    <row r="5" spans="2:6" ht="30" customHeight="1">
      <c r="B5" s="97" t="s">
        <v>7</v>
      </c>
      <c r="C5" s="98"/>
      <c r="D5" s="10"/>
      <c r="E5" s="17">
        <f>SUM('P&amp;T'!E11)</f>
        <v>0.6</v>
      </c>
      <c r="F5" s="17">
        <f>SUM('P&amp;T'!F11)</f>
        <v>-3</v>
      </c>
    </row>
    <row r="6" spans="2:6" ht="30" customHeight="1">
      <c r="B6" s="97" t="s">
        <v>1</v>
      </c>
      <c r="C6" s="98"/>
      <c r="D6" s="10"/>
      <c r="E6" s="17">
        <f>'B &amp; U'!E18</f>
        <v>4.1</v>
      </c>
      <c r="F6" s="17">
        <f>'B &amp; U'!F18</f>
        <v>-4.1</v>
      </c>
    </row>
    <row r="7" spans="2:6" ht="30" customHeight="1">
      <c r="B7" s="97" t="s">
        <v>2</v>
      </c>
      <c r="C7" s="98"/>
      <c r="D7" s="10"/>
      <c r="E7" s="17">
        <f>'K &amp; F'!E7</f>
        <v>0</v>
      </c>
      <c r="F7" s="17">
        <f>'K &amp; F'!F7</f>
        <v>0</v>
      </c>
    </row>
    <row r="8" spans="2:6" ht="30" customHeight="1">
      <c r="B8" s="97" t="s">
        <v>8</v>
      </c>
      <c r="C8" s="98"/>
      <c r="D8" s="10"/>
      <c r="E8" s="17">
        <f>SUM('S&amp;S'!E18)</f>
        <v>20</v>
      </c>
      <c r="F8" s="17">
        <f>SUM('S&amp;S'!F18)</f>
        <v>-20</v>
      </c>
    </row>
    <row r="9" spans="2:6" ht="30" customHeight="1">
      <c r="B9" s="97" t="s">
        <v>3</v>
      </c>
      <c r="C9" s="98"/>
      <c r="D9" s="10"/>
      <c r="E9" s="17">
        <f>'A&amp;I'!E12</f>
        <v>0</v>
      </c>
      <c r="F9" s="17">
        <f>'A&amp;I'!F12</f>
        <v>0</v>
      </c>
    </row>
    <row r="10" spans="2:6" ht="30" customHeight="1">
      <c r="B10" s="99"/>
      <c r="C10" s="100"/>
      <c r="D10" s="9"/>
      <c r="E10" s="16"/>
      <c r="F10" s="16"/>
    </row>
    <row r="11" spans="2:6" ht="30" customHeight="1">
      <c r="B11" s="95" t="s">
        <v>0</v>
      </c>
      <c r="C11" s="96"/>
      <c r="D11" s="11"/>
      <c r="E11" s="18">
        <f>SUM(E4:E10)</f>
        <v>29.024729999999998</v>
      </c>
      <c r="F11" s="18">
        <f>SUM(F4:F10)</f>
        <v>-32.944642</v>
      </c>
    </row>
    <row r="12" spans="2:6" ht="30" customHeight="1">
      <c r="B12" s="44" t="s">
        <v>12</v>
      </c>
      <c r="C12" s="45"/>
      <c r="D12" s="46"/>
      <c r="E12" s="48">
        <f>E11+F11</f>
        <v>-3.9199120000000036</v>
      </c>
      <c r="F12" s="47" t="s">
        <v>45</v>
      </c>
    </row>
    <row r="13" spans="2:6" ht="39" customHeight="1">
      <c r="B13" s="92" t="s">
        <v>88</v>
      </c>
      <c r="C13" s="93"/>
      <c r="D13" s="94"/>
      <c r="E13" s="52">
        <v>0</v>
      </c>
      <c r="F13" s="53"/>
    </row>
    <row r="14" spans="2:6" ht="39.75" customHeight="1">
      <c r="B14" s="92" t="s">
        <v>91</v>
      </c>
      <c r="C14" s="93"/>
      <c r="D14" s="94"/>
      <c r="E14" s="52">
        <v>3.9</v>
      </c>
      <c r="F14" s="53" t="s">
        <v>45</v>
      </c>
    </row>
    <row r="15" spans="2:6" ht="40.5" customHeight="1">
      <c r="B15" s="92" t="s">
        <v>89</v>
      </c>
      <c r="C15" s="93"/>
      <c r="D15" s="94"/>
      <c r="E15" s="52">
        <v>4.2</v>
      </c>
      <c r="F15" s="53" t="s">
        <v>45</v>
      </c>
    </row>
    <row r="16" spans="2:6" ht="34.5" customHeight="1">
      <c r="B16" s="92" t="s">
        <v>90</v>
      </c>
      <c r="C16" s="93"/>
      <c r="D16" s="94"/>
      <c r="E16" s="90">
        <v>-7.6</v>
      </c>
      <c r="F16" s="91"/>
    </row>
    <row r="17" spans="2:6" ht="30" customHeight="1" thickBot="1">
      <c r="B17" s="74" t="s">
        <v>9</v>
      </c>
      <c r="C17" s="87"/>
      <c r="D17" s="57"/>
      <c r="E17" s="58">
        <f>SUM(E12:E16)</f>
        <v>-3.4199120000000036</v>
      </c>
      <c r="F17" s="59"/>
    </row>
    <row r="18" spans="2:6" ht="19.5" thickTop="1">
      <c r="B18" s="24"/>
      <c r="C18" s="66"/>
      <c r="D18" s="34"/>
      <c r="E18" s="30"/>
      <c r="F18" s="4"/>
    </row>
    <row r="19" spans="2:6" ht="18.75">
      <c r="B19" s="24"/>
      <c r="C19" s="66"/>
      <c r="D19" s="34"/>
      <c r="E19" s="30"/>
      <c r="F19" s="4"/>
    </row>
    <row r="20" spans="2:5" ht="17.25">
      <c r="B20" s="24"/>
      <c r="C20" s="66"/>
      <c r="D20" s="34"/>
      <c r="E20" s="30"/>
    </row>
    <row r="21" spans="2:5" ht="17.25">
      <c r="B21" s="24"/>
      <c r="C21" s="15"/>
      <c r="D21" s="34"/>
      <c r="E21" s="30"/>
    </row>
    <row r="22" spans="2:5" ht="17.25">
      <c r="B22" s="24"/>
      <c r="C22" s="15"/>
      <c r="D22" s="34"/>
      <c r="E22" s="30"/>
    </row>
  </sheetData>
  <sheetProtection/>
  <mergeCells count="15">
    <mergeCell ref="B1:F1"/>
    <mergeCell ref="B2:C3"/>
    <mergeCell ref="B4:C4"/>
    <mergeCell ref="B5:C5"/>
    <mergeCell ref="D2:D3"/>
    <mergeCell ref="B9:C9"/>
    <mergeCell ref="B15:D15"/>
    <mergeCell ref="B16:D16"/>
    <mergeCell ref="B11:C11"/>
    <mergeCell ref="B6:C6"/>
    <mergeCell ref="B7:C7"/>
    <mergeCell ref="B8:C8"/>
    <mergeCell ref="B10:C10"/>
    <mergeCell ref="B14:D14"/>
    <mergeCell ref="B13:D1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2016
</oddHeader>
    <oddFooter>&amp;L&amp;8Nr. 59160-16 sag.nr. 2661-16&amp;Rside  &amp;P</oddFooter>
  </headerFooter>
  <drawing r:id="rId1"/>
</worksheet>
</file>

<file path=xl/worksheets/sheet2.xml><?xml version="1.0" encoding="utf-8"?>
<worksheet xmlns="http://schemas.openxmlformats.org/spreadsheetml/2006/main" xmlns:r="http://schemas.openxmlformats.org/officeDocument/2006/relationships">
  <dimension ref="B1:F34"/>
  <sheetViews>
    <sheetView zoomScale="90" zoomScaleNormal="90" workbookViewId="0" topLeftCell="A22">
      <selection activeCell="B6" sqref="B6:C6"/>
    </sheetView>
  </sheetViews>
  <sheetFormatPr defaultColWidth="9.140625" defaultRowHeight="12.75"/>
  <cols>
    <col min="1" max="1" width="2.421875" style="0" customWidth="1"/>
    <col min="2" max="2" width="7.421875" style="0" customWidth="1"/>
    <col min="3" max="3" width="42.140625" style="8" customWidth="1"/>
    <col min="4" max="4" width="11.8515625" style="21" customWidth="1"/>
    <col min="5" max="5" width="16.8515625" style="22" customWidth="1"/>
    <col min="6" max="6" width="17.140625" style="0" customWidth="1"/>
    <col min="7" max="7" width="21.421875" style="0" customWidth="1"/>
    <col min="8" max="8" width="9.140625" style="0" hidden="1" customWidth="1"/>
  </cols>
  <sheetData>
    <row r="1" spans="2:6" ht="33" customHeight="1">
      <c r="B1" s="101" t="s">
        <v>29</v>
      </c>
      <c r="C1" s="112"/>
      <c r="D1" s="112"/>
      <c r="E1" s="112"/>
      <c r="F1" s="113"/>
    </row>
    <row r="2" spans="2:6" ht="33.75" customHeight="1">
      <c r="B2" s="114" t="s">
        <v>13</v>
      </c>
      <c r="C2" s="115"/>
      <c r="D2" s="27"/>
      <c r="E2" s="28" t="s">
        <v>5</v>
      </c>
      <c r="F2" s="20" t="s">
        <v>6</v>
      </c>
    </row>
    <row r="3" spans="2:6" ht="30" customHeight="1">
      <c r="B3" s="116"/>
      <c r="C3" s="117"/>
      <c r="D3" s="29" t="s">
        <v>4</v>
      </c>
      <c r="E3" s="26">
        <v>2016</v>
      </c>
      <c r="F3" s="26">
        <v>2016</v>
      </c>
    </row>
    <row r="4" spans="2:6" ht="30" customHeight="1">
      <c r="B4" s="80">
        <v>100</v>
      </c>
      <c r="C4" s="64" t="s">
        <v>71</v>
      </c>
      <c r="D4" s="65"/>
      <c r="E4" s="82"/>
      <c r="F4" s="82"/>
    </row>
    <row r="5" spans="2:6" s="1" customFormat="1" ht="27.75" customHeight="1">
      <c r="B5" s="80"/>
      <c r="C5" s="64" t="s">
        <v>73</v>
      </c>
      <c r="D5" s="65" t="s">
        <v>72</v>
      </c>
      <c r="E5" s="82" t="s">
        <v>45</v>
      </c>
      <c r="F5" s="82">
        <v>-0.03418</v>
      </c>
    </row>
    <row r="6" spans="2:6" s="1" customFormat="1" ht="42" customHeight="1">
      <c r="B6" s="80"/>
      <c r="C6" s="64" t="s">
        <v>75</v>
      </c>
      <c r="D6" s="65" t="s">
        <v>72</v>
      </c>
      <c r="E6" s="82"/>
      <c r="F6" s="82">
        <v>-0.06</v>
      </c>
    </row>
    <row r="7" spans="2:6" s="1" customFormat="1" ht="26.25" customHeight="1">
      <c r="B7" s="80"/>
      <c r="C7" s="64" t="s">
        <v>30</v>
      </c>
      <c r="D7" s="65" t="s">
        <v>72</v>
      </c>
      <c r="E7" s="82"/>
      <c r="F7" s="82">
        <v>-0.028</v>
      </c>
    </row>
    <row r="8" spans="2:6" s="1" customFormat="1" ht="26.25" customHeight="1">
      <c r="B8" s="80"/>
      <c r="C8" s="64" t="s">
        <v>31</v>
      </c>
      <c r="D8" s="65" t="s">
        <v>72</v>
      </c>
      <c r="E8" s="82"/>
      <c r="F8" s="82">
        <v>-0.025</v>
      </c>
    </row>
    <row r="9" spans="2:6" s="1" customFormat="1" ht="26.25" customHeight="1">
      <c r="B9" s="80"/>
      <c r="C9" s="64" t="s">
        <v>32</v>
      </c>
      <c r="D9" s="65" t="s">
        <v>72</v>
      </c>
      <c r="E9" s="82"/>
      <c r="F9" s="82">
        <v>-0.01318</v>
      </c>
    </row>
    <row r="10" spans="2:6" s="1" customFormat="1" ht="26.25" customHeight="1">
      <c r="B10" s="80">
        <v>101</v>
      </c>
      <c r="C10" s="81" t="s">
        <v>34</v>
      </c>
      <c r="D10" s="65" t="s">
        <v>45</v>
      </c>
      <c r="E10" s="82"/>
      <c r="F10" s="82"/>
    </row>
    <row r="11" spans="2:6" s="1" customFormat="1" ht="26.25" customHeight="1">
      <c r="B11" s="80"/>
      <c r="C11" s="64" t="s">
        <v>44</v>
      </c>
      <c r="D11" s="65" t="s">
        <v>72</v>
      </c>
      <c r="E11" s="82"/>
      <c r="F11" s="82">
        <v>-0.1</v>
      </c>
    </row>
    <row r="12" spans="2:6" s="1" customFormat="1" ht="26.25" customHeight="1">
      <c r="B12" s="80"/>
      <c r="C12" s="64" t="s">
        <v>33</v>
      </c>
      <c r="D12" s="65" t="s">
        <v>72</v>
      </c>
      <c r="E12" s="82"/>
      <c r="F12" s="82">
        <v>-0.65</v>
      </c>
    </row>
    <row r="13" spans="2:6" s="1" customFormat="1" ht="26.25" customHeight="1">
      <c r="B13" s="80">
        <v>103</v>
      </c>
      <c r="C13" s="81" t="s">
        <v>35</v>
      </c>
      <c r="D13" s="65" t="s">
        <v>45</v>
      </c>
      <c r="E13" s="82"/>
      <c r="F13" s="82"/>
    </row>
    <row r="14" spans="2:6" s="1" customFormat="1" ht="26.25" customHeight="1">
      <c r="B14" s="80"/>
      <c r="C14" s="64" t="s">
        <v>37</v>
      </c>
      <c r="D14" s="65" t="s">
        <v>72</v>
      </c>
      <c r="E14" s="82"/>
      <c r="F14" s="82">
        <v>-0.079982</v>
      </c>
    </row>
    <row r="15" spans="2:6" s="1" customFormat="1" ht="26.25" customHeight="1">
      <c r="B15" s="80"/>
      <c r="C15" s="64" t="s">
        <v>36</v>
      </c>
      <c r="D15" s="65" t="s">
        <v>72</v>
      </c>
      <c r="E15" s="82"/>
      <c r="F15" s="82">
        <v>-0.020522</v>
      </c>
    </row>
    <row r="16" spans="2:6" s="1" customFormat="1" ht="26.25" customHeight="1">
      <c r="B16" s="80"/>
      <c r="C16" s="88" t="s">
        <v>38</v>
      </c>
      <c r="D16" s="65" t="s">
        <v>72</v>
      </c>
      <c r="E16" s="82"/>
      <c r="F16" s="82">
        <v>-0.161778</v>
      </c>
    </row>
    <row r="17" spans="2:6" s="1" customFormat="1" ht="38.25" customHeight="1">
      <c r="B17" s="80"/>
      <c r="C17" s="64" t="s">
        <v>74</v>
      </c>
      <c r="D17" s="65" t="s">
        <v>72</v>
      </c>
      <c r="E17" s="82"/>
      <c r="F17" s="82">
        <v>-0.275</v>
      </c>
    </row>
    <row r="18" spans="2:6" s="1" customFormat="1" ht="26.25" customHeight="1">
      <c r="B18" s="80"/>
      <c r="C18" s="64" t="s">
        <v>39</v>
      </c>
      <c r="D18" s="65" t="s">
        <v>72</v>
      </c>
      <c r="E18" s="82"/>
      <c r="F18" s="82">
        <v>-0.35</v>
      </c>
    </row>
    <row r="19" spans="2:6" s="1" customFormat="1" ht="26.25" customHeight="1">
      <c r="B19" s="80"/>
      <c r="C19" s="64" t="s">
        <v>40</v>
      </c>
      <c r="D19" s="65" t="s">
        <v>72</v>
      </c>
      <c r="E19" s="82"/>
      <c r="F19" s="82">
        <v>-0.02</v>
      </c>
    </row>
    <row r="20" spans="2:6" s="1" customFormat="1" ht="36" customHeight="1">
      <c r="B20" s="80"/>
      <c r="C20" s="64" t="s">
        <v>41</v>
      </c>
      <c r="D20" s="65" t="s">
        <v>72</v>
      </c>
      <c r="E20" s="82"/>
      <c r="F20" s="82">
        <v>-1</v>
      </c>
    </row>
    <row r="21" spans="2:6" s="1" customFormat="1" ht="33.75" customHeight="1">
      <c r="B21" s="80"/>
      <c r="C21" s="64" t="s">
        <v>49</v>
      </c>
      <c r="D21" s="65" t="s">
        <v>72</v>
      </c>
      <c r="E21" s="82">
        <v>3.9</v>
      </c>
      <c r="F21" s="82"/>
    </row>
    <row r="22" spans="2:6" s="1" customFormat="1" ht="26.25" customHeight="1">
      <c r="B22" s="80"/>
      <c r="C22" s="64" t="s">
        <v>48</v>
      </c>
      <c r="D22" s="65" t="s">
        <v>72</v>
      </c>
      <c r="E22" s="82"/>
      <c r="F22" s="82">
        <v>-0.23</v>
      </c>
    </row>
    <row r="23" spans="2:6" s="1" customFormat="1" ht="26.25" customHeight="1">
      <c r="B23" s="80">
        <v>104</v>
      </c>
      <c r="C23" s="81" t="s">
        <v>42</v>
      </c>
      <c r="D23" s="65" t="s">
        <v>45</v>
      </c>
      <c r="E23" s="82"/>
      <c r="F23" s="82"/>
    </row>
    <row r="24" spans="2:6" s="1" customFormat="1" ht="26.25" customHeight="1">
      <c r="B24" s="80"/>
      <c r="C24" s="64" t="s">
        <v>43</v>
      </c>
      <c r="D24" s="65" t="s">
        <v>72</v>
      </c>
      <c r="E24" s="82"/>
      <c r="F24" s="82">
        <v>-2.7</v>
      </c>
    </row>
    <row r="25" spans="2:6" s="1" customFormat="1" ht="26.25" customHeight="1">
      <c r="B25" s="80">
        <v>502</v>
      </c>
      <c r="C25" s="81" t="s">
        <v>50</v>
      </c>
      <c r="D25" s="65" t="s">
        <v>45</v>
      </c>
      <c r="E25" s="82"/>
      <c r="F25" s="82"/>
    </row>
    <row r="26" spans="2:6" s="1" customFormat="1" ht="26.25" customHeight="1">
      <c r="B26" s="83"/>
      <c r="C26" s="64" t="s">
        <v>51</v>
      </c>
      <c r="D26" s="65" t="s">
        <v>72</v>
      </c>
      <c r="E26" s="82"/>
      <c r="F26" s="82">
        <f>-0.046</f>
        <v>-0.046</v>
      </c>
    </row>
    <row r="27" spans="2:6" s="1" customFormat="1" ht="26.25" customHeight="1">
      <c r="B27" s="83"/>
      <c r="C27" s="64" t="s">
        <v>52</v>
      </c>
      <c r="D27" s="65" t="s">
        <v>72</v>
      </c>
      <c r="E27" s="82">
        <v>0.06</v>
      </c>
      <c r="F27" s="82"/>
    </row>
    <row r="28" spans="2:6" s="1" customFormat="1" ht="26.25" customHeight="1">
      <c r="B28" s="83"/>
      <c r="C28" s="64" t="s">
        <v>53</v>
      </c>
      <c r="D28" s="65" t="s">
        <v>72</v>
      </c>
      <c r="E28" s="82">
        <v>0.0468</v>
      </c>
      <c r="F28" s="82"/>
    </row>
    <row r="29" spans="2:6" s="1" customFormat="1" ht="26.25" customHeight="1">
      <c r="B29" s="83"/>
      <c r="C29" s="64" t="s">
        <v>58</v>
      </c>
      <c r="D29" s="65" t="s">
        <v>72</v>
      </c>
      <c r="E29" s="82">
        <v>0.31793</v>
      </c>
      <c r="F29" s="82"/>
    </row>
    <row r="30" spans="2:6" s="1" customFormat="1" ht="26.25" customHeight="1">
      <c r="B30" s="83"/>
      <c r="C30" s="64" t="s">
        <v>54</v>
      </c>
      <c r="D30" s="65" t="s">
        <v>72</v>
      </c>
      <c r="E30" s="82"/>
      <c r="F30" s="82">
        <v>-0.051</v>
      </c>
    </row>
    <row r="31" spans="2:6" s="1" customFormat="1" ht="26.25" customHeight="1" thickBot="1">
      <c r="B31" s="75" t="s">
        <v>0</v>
      </c>
      <c r="C31" s="56"/>
      <c r="D31" s="55"/>
      <c r="E31" s="55">
        <f>SUM(E4:E30)</f>
        <v>4.32473</v>
      </c>
      <c r="F31" s="55">
        <f>SUM(F4:F30)</f>
        <v>-5.844642000000001</v>
      </c>
    </row>
    <row r="32" ht="13.5" thickTop="1"/>
    <row r="33" ht="12.75">
      <c r="B33" s="67"/>
    </row>
    <row r="34" ht="12">
      <c r="B34" s="67"/>
    </row>
  </sheetData>
  <sheetProtection/>
  <mergeCells count="2">
    <mergeCell ref="B1:F1"/>
    <mergeCell ref="B2:C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2016
</oddHeader>
    <oddFooter>&amp;L&amp;8Nr. 59160-16 sag.nr. 2661-16&amp;Rside  &amp;P</oddFooter>
  </headerFooter>
  <drawing r:id="rId1"/>
</worksheet>
</file>

<file path=xl/worksheets/sheet3.xml><?xml version="1.0" encoding="utf-8"?>
<worksheet xmlns="http://schemas.openxmlformats.org/spreadsheetml/2006/main" xmlns:r="http://schemas.openxmlformats.org/officeDocument/2006/relationships">
  <dimension ref="B1:F18"/>
  <sheetViews>
    <sheetView zoomScale="90" zoomScaleNormal="90" workbookViewId="0" topLeftCell="A4">
      <selection activeCell="B6" sqref="B6:C6"/>
    </sheetView>
  </sheetViews>
  <sheetFormatPr defaultColWidth="9.140625" defaultRowHeight="12.75"/>
  <cols>
    <col min="1" max="1" width="2.421875" style="0" customWidth="1"/>
    <col min="2" max="2" width="6.140625" style="0" customWidth="1"/>
    <col min="3" max="3" width="46.140625" style="0" customWidth="1"/>
    <col min="4" max="4" width="11.00390625" style="8" customWidth="1"/>
    <col min="5" max="5" width="16.8515625" style="8" customWidth="1"/>
    <col min="6" max="6" width="16.8515625" style="5" customWidth="1"/>
  </cols>
  <sheetData>
    <row r="1" spans="2:6" ht="33" customHeight="1">
      <c r="B1" s="101" t="s">
        <v>29</v>
      </c>
      <c r="C1" s="102"/>
      <c r="D1" s="102"/>
      <c r="E1" s="102"/>
      <c r="F1" s="103"/>
    </row>
    <row r="2" spans="2:6" ht="36" customHeight="1">
      <c r="B2" s="104" t="s">
        <v>7</v>
      </c>
      <c r="C2" s="120"/>
      <c r="D2" s="122" t="s">
        <v>4</v>
      </c>
      <c r="E2" s="12" t="s">
        <v>5</v>
      </c>
      <c r="F2" s="12" t="s">
        <v>6</v>
      </c>
    </row>
    <row r="3" spans="2:6" ht="24" customHeight="1">
      <c r="B3" s="106"/>
      <c r="C3" s="121"/>
      <c r="D3" s="123"/>
      <c r="E3" s="6">
        <v>2016</v>
      </c>
      <c r="F3" s="6">
        <v>2016</v>
      </c>
    </row>
    <row r="4" spans="2:6" s="1" customFormat="1" ht="113.25" customHeight="1">
      <c r="B4" s="38">
        <v>501</v>
      </c>
      <c r="C4" s="49" t="s">
        <v>67</v>
      </c>
      <c r="D4" s="40"/>
      <c r="E4" s="41">
        <v>0</v>
      </c>
      <c r="F4" s="42">
        <v>-2.9</v>
      </c>
    </row>
    <row r="5" spans="2:6" s="1" customFormat="1" ht="132" customHeight="1">
      <c r="B5" s="38">
        <v>502</v>
      </c>
      <c r="C5" s="49" t="s">
        <v>68</v>
      </c>
      <c r="D5" s="40"/>
      <c r="E5" s="41">
        <v>0.1</v>
      </c>
      <c r="F5" s="42">
        <v>-0.1</v>
      </c>
    </row>
    <row r="6" spans="2:6" s="1" customFormat="1" ht="98.25" customHeight="1">
      <c r="B6" s="38">
        <v>502</v>
      </c>
      <c r="C6" s="49" t="s">
        <v>70</v>
      </c>
      <c r="D6" s="40"/>
      <c r="E6" s="41">
        <v>0.5</v>
      </c>
      <c r="F6" s="42"/>
    </row>
    <row r="7" spans="2:6" s="1" customFormat="1" ht="27" customHeight="1">
      <c r="B7" s="38"/>
      <c r="C7" s="49"/>
      <c r="D7" s="40"/>
      <c r="E7" s="41"/>
      <c r="F7" s="42"/>
    </row>
    <row r="8" spans="2:6" s="1" customFormat="1" ht="27" customHeight="1">
      <c r="B8" s="38"/>
      <c r="C8" s="39"/>
      <c r="D8" s="40"/>
      <c r="E8" s="41"/>
      <c r="F8" s="42"/>
    </row>
    <row r="9" spans="2:6" s="1" customFormat="1" ht="27" customHeight="1">
      <c r="B9" s="38"/>
      <c r="C9" s="39"/>
      <c r="D9" s="40"/>
      <c r="E9" s="41"/>
      <c r="F9" s="42"/>
    </row>
    <row r="10" spans="2:6" s="1" customFormat="1" ht="27" customHeight="1">
      <c r="B10" s="38"/>
      <c r="C10" s="39"/>
      <c r="D10" s="40"/>
      <c r="E10" s="41"/>
      <c r="F10" s="42"/>
    </row>
    <row r="11" spans="2:6" s="1" customFormat="1" ht="27" customHeight="1" thickBot="1">
      <c r="B11" s="118" t="s">
        <v>0</v>
      </c>
      <c r="C11" s="119"/>
      <c r="D11" s="54"/>
      <c r="E11" s="55">
        <f>SUM(E4:E10)</f>
        <v>0.6</v>
      </c>
      <c r="F11" s="55">
        <f>SUM(F4:F10)</f>
        <v>-3</v>
      </c>
    </row>
    <row r="12" ht="13.5" thickTop="1"/>
    <row r="13" ht="12.75"/>
    <row r="16" ht="15">
      <c r="C16" s="86"/>
    </row>
    <row r="17" ht="182.25" customHeight="1"/>
    <row r="18" ht="12">
      <c r="E18" s="84"/>
    </row>
  </sheetData>
  <sheetProtection/>
  <mergeCells count="4">
    <mergeCell ref="B11:C11"/>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2016
</oddHeader>
    <oddFooter>&amp;L&amp;8Nr. 59160-16 sag.nr. 2661-16&amp;Rside  &amp;P</oddFooter>
  </headerFooter>
  <drawing r:id="rId1"/>
</worksheet>
</file>

<file path=xl/worksheets/sheet4.xml><?xml version="1.0" encoding="utf-8"?>
<worksheet xmlns="http://schemas.openxmlformats.org/spreadsheetml/2006/main" xmlns:r="http://schemas.openxmlformats.org/officeDocument/2006/relationships">
  <dimension ref="B1:K18"/>
  <sheetViews>
    <sheetView zoomScale="90" zoomScaleNormal="90" workbookViewId="0" topLeftCell="A14">
      <selection activeCell="B6" sqref="B6:C6"/>
    </sheetView>
  </sheetViews>
  <sheetFormatPr defaultColWidth="9.140625" defaultRowHeight="12.75"/>
  <cols>
    <col min="1" max="1" width="2.421875" style="0" customWidth="1"/>
    <col min="2" max="2" width="3.8515625" style="0" customWidth="1"/>
    <col min="3" max="3" width="51.00390625" style="0" customWidth="1"/>
    <col min="4" max="4" width="11.8515625" style="8" customWidth="1"/>
    <col min="5" max="5" width="16.8515625" style="8" customWidth="1"/>
    <col min="6" max="6" width="16.00390625" style="5" customWidth="1"/>
  </cols>
  <sheetData>
    <row r="1" spans="2:6" ht="33" customHeight="1">
      <c r="B1" s="101" t="s">
        <v>29</v>
      </c>
      <c r="C1" s="102"/>
      <c r="D1" s="102"/>
      <c r="E1" s="102"/>
      <c r="F1" s="103"/>
    </row>
    <row r="2" spans="2:6" ht="36" customHeight="1">
      <c r="B2" s="104" t="s">
        <v>1</v>
      </c>
      <c r="C2" s="120"/>
      <c r="D2" s="122" t="s">
        <v>4</v>
      </c>
      <c r="E2" s="12" t="s">
        <v>5</v>
      </c>
      <c r="F2" s="12" t="s">
        <v>6</v>
      </c>
    </row>
    <row r="3" spans="2:6" ht="24" customHeight="1">
      <c r="B3" s="106"/>
      <c r="C3" s="121"/>
      <c r="D3" s="123"/>
      <c r="E3" s="6">
        <v>2016</v>
      </c>
      <c r="F3" s="6">
        <v>2016</v>
      </c>
    </row>
    <row r="4" spans="2:11" ht="51.75" customHeight="1">
      <c r="B4" s="35"/>
      <c r="C4" s="76" t="s">
        <v>76</v>
      </c>
      <c r="D4" s="14" t="s">
        <v>65</v>
      </c>
      <c r="E4" s="77"/>
      <c r="F4" s="77"/>
      <c r="K4" s="60"/>
    </row>
    <row r="5" spans="2:11" ht="42" customHeight="1">
      <c r="B5" s="35"/>
      <c r="C5" s="76" t="s">
        <v>77</v>
      </c>
      <c r="D5" s="14" t="s">
        <v>65</v>
      </c>
      <c r="E5" s="77">
        <v>0.7</v>
      </c>
      <c r="F5" s="77"/>
      <c r="K5" s="60"/>
    </row>
    <row r="6" spans="2:11" ht="42" customHeight="1">
      <c r="B6" s="35"/>
      <c r="C6" s="76" t="s">
        <v>22</v>
      </c>
      <c r="D6" s="14" t="s">
        <v>65</v>
      </c>
      <c r="E6" s="77">
        <v>0.8</v>
      </c>
      <c r="F6" s="77"/>
      <c r="K6" s="60"/>
    </row>
    <row r="7" spans="2:11" ht="24.75" customHeight="1">
      <c r="B7" s="35"/>
      <c r="C7" s="76" t="s">
        <v>14</v>
      </c>
      <c r="D7" s="14" t="s">
        <v>65</v>
      </c>
      <c r="E7" s="77"/>
      <c r="F7" s="77">
        <v>-0.3</v>
      </c>
      <c r="K7" s="60"/>
    </row>
    <row r="8" spans="2:11" ht="24.75" customHeight="1">
      <c r="B8" s="35"/>
      <c r="C8" s="76" t="s">
        <v>15</v>
      </c>
      <c r="D8" s="14" t="s">
        <v>65</v>
      </c>
      <c r="E8" s="77"/>
      <c r="F8" s="77">
        <v>-0.4</v>
      </c>
      <c r="K8" s="60"/>
    </row>
    <row r="9" spans="2:11" ht="24.75" customHeight="1">
      <c r="B9" s="35"/>
      <c r="C9" s="76" t="s">
        <v>16</v>
      </c>
      <c r="D9" s="14" t="s">
        <v>65</v>
      </c>
      <c r="E9" s="77"/>
      <c r="F9" s="77">
        <v>-0.3</v>
      </c>
      <c r="H9" s="78"/>
      <c r="I9" s="78"/>
      <c r="J9" s="78"/>
      <c r="K9" s="60"/>
    </row>
    <row r="10" spans="2:11" ht="24.75" customHeight="1">
      <c r="B10" s="35"/>
      <c r="C10" s="76" t="s">
        <v>17</v>
      </c>
      <c r="D10" s="14" t="s">
        <v>65</v>
      </c>
      <c r="E10" s="77">
        <v>1.6</v>
      </c>
      <c r="F10" s="77"/>
      <c r="H10" s="78"/>
      <c r="I10" s="78"/>
      <c r="J10" s="78"/>
      <c r="K10" s="60"/>
    </row>
    <row r="11" spans="2:11" ht="24.75" customHeight="1">
      <c r="B11" s="35"/>
      <c r="C11" s="76" t="s">
        <v>25</v>
      </c>
      <c r="D11" s="14" t="s">
        <v>65</v>
      </c>
      <c r="E11" s="77">
        <v>0.7</v>
      </c>
      <c r="F11" s="77"/>
      <c r="H11" s="79"/>
      <c r="I11" s="78"/>
      <c r="J11" s="78"/>
      <c r="K11" s="60"/>
    </row>
    <row r="12" spans="2:11" ht="50.25" customHeight="1">
      <c r="B12" s="35"/>
      <c r="C12" s="76" t="s">
        <v>18</v>
      </c>
      <c r="D12" s="14" t="s">
        <v>65</v>
      </c>
      <c r="E12" s="77"/>
      <c r="F12" s="77">
        <v>-1.7</v>
      </c>
      <c r="H12" s="78"/>
      <c r="I12" s="78"/>
      <c r="J12" s="78"/>
      <c r="K12" s="60"/>
    </row>
    <row r="13" spans="2:11" ht="24.75" customHeight="1">
      <c r="B13" s="35"/>
      <c r="C13" s="76" t="s">
        <v>19</v>
      </c>
      <c r="D13" s="14" t="s">
        <v>65</v>
      </c>
      <c r="E13" s="77">
        <v>0.3</v>
      </c>
      <c r="F13" s="77"/>
      <c r="K13" s="60"/>
    </row>
    <row r="14" spans="2:11" ht="24.75" customHeight="1">
      <c r="B14" s="35"/>
      <c r="C14" s="76" t="s">
        <v>20</v>
      </c>
      <c r="D14" s="14" t="s">
        <v>65</v>
      </c>
      <c r="E14" s="77"/>
      <c r="F14" s="77">
        <v>-0.8</v>
      </c>
      <c r="K14" s="60"/>
    </row>
    <row r="15" spans="2:11" ht="24.75" customHeight="1">
      <c r="B15" s="35"/>
      <c r="C15" s="76" t="s">
        <v>26</v>
      </c>
      <c r="D15" s="14" t="s">
        <v>65</v>
      </c>
      <c r="E15" s="77"/>
      <c r="F15" s="77">
        <v>-0.6</v>
      </c>
      <c r="K15" s="60"/>
    </row>
    <row r="16" spans="2:11" ht="24.75" customHeight="1">
      <c r="B16" s="35"/>
      <c r="C16" s="85" t="s">
        <v>21</v>
      </c>
      <c r="D16" s="14" t="s">
        <v>65</v>
      </c>
      <c r="E16" s="77"/>
      <c r="F16" s="77"/>
      <c r="K16" s="60"/>
    </row>
    <row r="17" spans="2:11" ht="182.25" customHeight="1">
      <c r="B17" s="35"/>
      <c r="C17" s="76" t="s">
        <v>66</v>
      </c>
      <c r="D17" s="14" t="s">
        <v>65</v>
      </c>
      <c r="E17" s="23"/>
      <c r="F17" s="23"/>
      <c r="K17" s="61"/>
    </row>
    <row r="18" spans="2:6" ht="27" customHeight="1" thickBot="1">
      <c r="B18" s="118" t="s">
        <v>0</v>
      </c>
      <c r="C18" s="119"/>
      <c r="D18" s="54"/>
      <c r="E18" s="55">
        <f>SUM(E4:E17)</f>
        <v>4.1</v>
      </c>
      <c r="F18" s="55">
        <f>SUM(F4:F17)</f>
        <v>-4.1</v>
      </c>
    </row>
    <row r="19" ht="13.5" thickTop="1"/>
  </sheetData>
  <sheetProtection/>
  <mergeCells count="4">
    <mergeCell ref="B1:F1"/>
    <mergeCell ref="B2:C3"/>
    <mergeCell ref="D2:D3"/>
    <mergeCell ref="B18:C18"/>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2016
</oddHeader>
    <oddFooter>&amp;L&amp;8Nr. 59160-16 sag.nr. 2661-16&amp;Rside  &amp;P</oddFooter>
  </headerFooter>
  <drawing r:id="rId1"/>
</worksheet>
</file>

<file path=xl/worksheets/sheet5.xml><?xml version="1.0" encoding="utf-8"?>
<worksheet xmlns="http://schemas.openxmlformats.org/spreadsheetml/2006/main" xmlns:r="http://schemas.openxmlformats.org/officeDocument/2006/relationships">
  <dimension ref="B1:F8"/>
  <sheetViews>
    <sheetView zoomScale="90" zoomScaleNormal="90" workbookViewId="0" topLeftCell="A1">
      <selection activeCell="B6" sqref="B6:C6"/>
    </sheetView>
  </sheetViews>
  <sheetFormatPr defaultColWidth="9.140625" defaultRowHeight="12.75"/>
  <cols>
    <col min="1" max="1" width="2.421875" style="0" customWidth="1"/>
    <col min="2" max="2" width="7.421875" style="0" customWidth="1"/>
    <col min="3" max="3" width="46.140625" style="0" customWidth="1"/>
    <col min="4" max="4" width="11.00390625" style="8" customWidth="1"/>
    <col min="5" max="5" width="16.8515625" style="8" customWidth="1"/>
    <col min="6" max="6" width="16.8515625" style="5" customWidth="1"/>
  </cols>
  <sheetData>
    <row r="1" spans="2:6" ht="18">
      <c r="B1" s="101" t="s">
        <v>29</v>
      </c>
      <c r="C1" s="102"/>
      <c r="D1" s="102"/>
      <c r="E1" s="102"/>
      <c r="F1" s="103"/>
    </row>
    <row r="2" spans="2:6" ht="25.5">
      <c r="B2" s="104" t="s">
        <v>2</v>
      </c>
      <c r="C2" s="120"/>
      <c r="D2" s="122" t="s">
        <v>4</v>
      </c>
      <c r="E2" s="12" t="s">
        <v>5</v>
      </c>
      <c r="F2" s="12" t="s">
        <v>6</v>
      </c>
    </row>
    <row r="3" spans="2:6" ht="18">
      <c r="B3" s="106"/>
      <c r="C3" s="121"/>
      <c r="D3" s="123"/>
      <c r="E3" s="6">
        <v>2016</v>
      </c>
      <c r="F3" s="6">
        <v>2016</v>
      </c>
    </row>
    <row r="4" spans="2:6" s="1" customFormat="1" ht="22.5" customHeight="1">
      <c r="B4" s="38"/>
      <c r="C4" s="39"/>
      <c r="D4" s="40"/>
      <c r="E4" s="41"/>
      <c r="F4" s="42"/>
    </row>
    <row r="5" spans="2:6" s="1" customFormat="1" ht="26.25" customHeight="1">
      <c r="B5" s="38"/>
      <c r="C5" s="39" t="s">
        <v>69</v>
      </c>
      <c r="D5" s="40"/>
      <c r="E5" s="41"/>
      <c r="F5" s="42"/>
    </row>
    <row r="6" spans="2:6" s="1" customFormat="1" ht="26.25" customHeight="1">
      <c r="B6" s="38"/>
      <c r="C6" s="39"/>
      <c r="D6" s="40"/>
      <c r="E6" s="41"/>
      <c r="F6" s="42"/>
    </row>
    <row r="7" spans="2:6" s="1" customFormat="1" ht="26.25" customHeight="1" thickBot="1">
      <c r="B7" s="118" t="s">
        <v>0</v>
      </c>
      <c r="C7" s="119"/>
      <c r="D7" s="54"/>
      <c r="E7" s="55">
        <f>SUM(E4:E6)</f>
        <v>0</v>
      </c>
      <c r="F7" s="55">
        <f>SUM(F4:F6)</f>
        <v>0</v>
      </c>
    </row>
    <row r="8" spans="3:6" ht="18.75" thickTop="1">
      <c r="C8" s="2"/>
      <c r="D8" s="7"/>
      <c r="E8" s="7"/>
      <c r="F8" s="3"/>
    </row>
  </sheetData>
  <sheetProtection/>
  <mergeCells count="4">
    <mergeCell ref="B7:C7"/>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2016
</oddHeader>
    <oddFooter>&amp;L&amp;8Nr. 59160-16 sag.nr. 2661-16&amp;Rside  &amp;P</oddFooter>
  </headerFooter>
  <drawing r:id="rId1"/>
</worksheet>
</file>

<file path=xl/worksheets/sheet6.xml><?xml version="1.0" encoding="utf-8"?>
<worksheet xmlns="http://schemas.openxmlformats.org/spreadsheetml/2006/main" xmlns:r="http://schemas.openxmlformats.org/officeDocument/2006/relationships">
  <dimension ref="A1:O19"/>
  <sheetViews>
    <sheetView zoomScale="90" zoomScaleNormal="90" workbookViewId="0" topLeftCell="A13">
      <selection activeCell="B6" sqref="B6:C6"/>
    </sheetView>
  </sheetViews>
  <sheetFormatPr defaultColWidth="9.140625" defaultRowHeight="12.75"/>
  <cols>
    <col min="1" max="1" width="2.421875" style="0" customWidth="1"/>
    <col min="2" max="2" width="8.00390625" style="0" customWidth="1"/>
    <col min="3" max="3" width="46.140625" style="0" customWidth="1"/>
    <col min="4" max="4" width="11.421875" style="8" customWidth="1"/>
    <col min="5" max="5" width="16.8515625" style="8" customWidth="1"/>
    <col min="6" max="6" width="16.8515625" style="5" customWidth="1"/>
    <col min="7" max="7" width="0" style="0" hidden="1" customWidth="1"/>
    <col min="8" max="8" width="11.421875" style="0" hidden="1" customWidth="1"/>
    <col min="9" max="9" width="0" style="0" hidden="1" customWidth="1"/>
  </cols>
  <sheetData>
    <row r="1" spans="2:6" ht="33" customHeight="1">
      <c r="B1" s="101" t="s">
        <v>29</v>
      </c>
      <c r="C1" s="102"/>
      <c r="D1" s="102"/>
      <c r="E1" s="102"/>
      <c r="F1" s="103"/>
    </row>
    <row r="2" spans="2:7" ht="36" customHeight="1">
      <c r="B2" s="104" t="s">
        <v>8</v>
      </c>
      <c r="C2" s="120"/>
      <c r="D2" s="122" t="s">
        <v>4</v>
      </c>
      <c r="E2" s="12" t="s">
        <v>5</v>
      </c>
      <c r="F2" s="12" t="s">
        <v>6</v>
      </c>
      <c r="G2">
        <v>2015</v>
      </c>
    </row>
    <row r="3" spans="2:9" ht="24" customHeight="1">
      <c r="B3" s="106"/>
      <c r="C3" s="121"/>
      <c r="D3" s="123"/>
      <c r="E3" s="6">
        <v>2016</v>
      </c>
      <c r="F3" s="6">
        <v>2016</v>
      </c>
      <c r="I3" s="63" t="s">
        <v>0</v>
      </c>
    </row>
    <row r="4" spans="2:15" s="1" customFormat="1" ht="169.5" customHeight="1">
      <c r="B4" s="38">
        <v>532</v>
      </c>
      <c r="C4" s="39" t="s">
        <v>80</v>
      </c>
      <c r="D4" s="40" t="s">
        <v>24</v>
      </c>
      <c r="E4" s="41">
        <v>8.7</v>
      </c>
      <c r="F4" s="42"/>
      <c r="I4" s="62"/>
      <c r="O4" s="73"/>
    </row>
    <row r="5" spans="2:15" s="1" customFormat="1" ht="37.5" customHeight="1">
      <c r="B5" s="38">
        <v>532</v>
      </c>
      <c r="C5" s="39" t="s">
        <v>81</v>
      </c>
      <c r="D5" s="40"/>
      <c r="E5" s="41"/>
      <c r="F5" s="42">
        <v>-6</v>
      </c>
      <c r="I5" s="62"/>
      <c r="O5" s="73"/>
    </row>
    <row r="6" spans="2:15" s="1" customFormat="1" ht="30.75" customHeight="1">
      <c r="B6" s="38">
        <v>532</v>
      </c>
      <c r="C6" s="39" t="s">
        <v>82</v>
      </c>
      <c r="D6" s="40"/>
      <c r="E6" s="41"/>
      <c r="F6" s="42">
        <v>-3.7</v>
      </c>
      <c r="I6" s="62"/>
      <c r="O6" s="73"/>
    </row>
    <row r="7" spans="2:15" s="1" customFormat="1" ht="55.5" customHeight="1">
      <c r="B7" s="38">
        <v>532</v>
      </c>
      <c r="C7" s="39" t="s">
        <v>83</v>
      </c>
      <c r="D7" s="40"/>
      <c r="E7" s="41">
        <v>2.9</v>
      </c>
      <c r="F7" s="42"/>
      <c r="I7" s="62"/>
      <c r="O7" s="73"/>
    </row>
    <row r="8" spans="2:15" s="1" customFormat="1" ht="180.75" customHeight="1">
      <c r="B8" s="38">
        <v>523</v>
      </c>
      <c r="C8" s="39" t="s">
        <v>84</v>
      </c>
      <c r="D8" s="40" t="s">
        <v>23</v>
      </c>
      <c r="E8" s="41">
        <v>4.9</v>
      </c>
      <c r="F8" s="42"/>
      <c r="I8" s="62"/>
      <c r="O8" s="73"/>
    </row>
    <row r="9" spans="2:15" s="1" customFormat="1" ht="55.5">
      <c r="B9" s="38">
        <v>523</v>
      </c>
      <c r="C9" s="39" t="s">
        <v>56</v>
      </c>
      <c r="D9" s="40" t="s">
        <v>23</v>
      </c>
      <c r="E9" s="41"/>
      <c r="F9" s="42">
        <v>-2</v>
      </c>
      <c r="I9" s="62"/>
      <c r="O9" s="73"/>
    </row>
    <row r="10" spans="2:15" s="1" customFormat="1" ht="69.75">
      <c r="B10" s="38">
        <v>552</v>
      </c>
      <c r="C10" s="39" t="s">
        <v>85</v>
      </c>
      <c r="D10" s="40" t="s">
        <v>23</v>
      </c>
      <c r="E10" s="89">
        <v>1.6</v>
      </c>
      <c r="F10" s="42"/>
      <c r="I10" s="62"/>
      <c r="O10" s="73"/>
    </row>
    <row r="11" spans="2:15" s="1" customFormat="1" ht="54" customHeight="1">
      <c r="B11" s="38">
        <v>552</v>
      </c>
      <c r="C11" s="39" t="s">
        <v>55</v>
      </c>
      <c r="D11" s="40"/>
      <c r="E11" s="41"/>
      <c r="F11" s="42">
        <v>-1.6</v>
      </c>
      <c r="I11" s="62"/>
      <c r="O11" s="73"/>
    </row>
    <row r="12" spans="2:15" s="1" customFormat="1" ht="40.5" customHeight="1">
      <c r="B12" s="38">
        <v>552</v>
      </c>
      <c r="C12" s="39" t="s">
        <v>86</v>
      </c>
      <c r="D12" s="40"/>
      <c r="E12" s="41"/>
      <c r="F12" s="42">
        <v>-5.7</v>
      </c>
      <c r="I12" s="62"/>
      <c r="O12" s="73"/>
    </row>
    <row r="13" spans="2:15" s="1" customFormat="1" ht="29.25" customHeight="1">
      <c r="B13" s="38">
        <v>484</v>
      </c>
      <c r="C13" s="39" t="s">
        <v>27</v>
      </c>
      <c r="D13" s="40"/>
      <c r="E13" s="41">
        <v>0.8</v>
      </c>
      <c r="F13" s="42"/>
      <c r="I13" s="62"/>
      <c r="O13" s="73"/>
    </row>
    <row r="14" spans="2:15" s="1" customFormat="1" ht="29.25" customHeight="1">
      <c r="B14" s="38">
        <v>507</v>
      </c>
      <c r="C14" s="39" t="s">
        <v>28</v>
      </c>
      <c r="D14" s="40"/>
      <c r="E14" s="41">
        <v>0.9</v>
      </c>
      <c r="F14" s="42"/>
      <c r="I14" s="62"/>
      <c r="O14" s="73"/>
    </row>
    <row r="15" spans="2:15" s="1" customFormat="1" ht="43.5" customHeight="1">
      <c r="B15" s="38">
        <v>705</v>
      </c>
      <c r="C15" s="39" t="s">
        <v>87</v>
      </c>
      <c r="D15" s="40"/>
      <c r="E15" s="41"/>
      <c r="F15" s="42">
        <v>-0.8</v>
      </c>
      <c r="H15" s="1" t="s">
        <v>11</v>
      </c>
      <c r="I15" s="62">
        <v>-0.5</v>
      </c>
      <c r="O15" s="73"/>
    </row>
    <row r="16" spans="2:15" s="1" customFormat="1" ht="45" customHeight="1">
      <c r="B16" s="38">
        <v>532</v>
      </c>
      <c r="C16" s="39" t="s">
        <v>47</v>
      </c>
      <c r="D16" s="40" t="s">
        <v>57</v>
      </c>
      <c r="E16" s="41">
        <v>0.2</v>
      </c>
      <c r="F16" s="42"/>
      <c r="I16" s="62"/>
      <c r="O16" s="73"/>
    </row>
    <row r="17" spans="2:9" s="1" customFormat="1" ht="58.5" customHeight="1">
      <c r="B17" s="38">
        <v>532</v>
      </c>
      <c r="C17" s="39" t="s">
        <v>46</v>
      </c>
      <c r="D17" s="40" t="s">
        <v>57</v>
      </c>
      <c r="E17" s="41"/>
      <c r="F17" s="42">
        <v>-0.2</v>
      </c>
      <c r="I17" s="4">
        <f>SUM(I14:I15)</f>
        <v>-0.5</v>
      </c>
    </row>
    <row r="18" spans="2:6" ht="15" customHeight="1">
      <c r="B18" s="37"/>
      <c r="C18" s="31"/>
      <c r="D18" s="32"/>
      <c r="E18" s="33">
        <f>SUM(E4:E17)</f>
        <v>20</v>
      </c>
      <c r="F18" s="33">
        <f>SUM(F4:F17)</f>
        <v>-20</v>
      </c>
    </row>
    <row r="19" spans="1:6" ht="33.75" customHeight="1">
      <c r="A19" s="63"/>
      <c r="B19" s="124"/>
      <c r="C19" s="124"/>
      <c r="D19" s="124"/>
      <c r="E19" s="124"/>
      <c r="F19" s="124"/>
    </row>
  </sheetData>
  <sheetProtection/>
  <mergeCells count="4">
    <mergeCell ref="B1:F1"/>
    <mergeCell ref="B2:C3"/>
    <mergeCell ref="D2:D3"/>
    <mergeCell ref="B19:F19"/>
  </mergeCells>
  <printOptions/>
  <pageMargins left="0.1968503937007874" right="0.1968503937007874" top="0.984251968503937" bottom="0.6692913385826772" header="0.31496062992125984" footer="0.2755905511811024"/>
  <pageSetup fitToWidth="0" horizontalDpi="600" verticalDpi="600" orientation="portrait" paperSize="9" scale="95" r:id="rId2"/>
  <headerFooter alignWithMargins="0">
    <oddHeader>&amp;CBudgetopfølgning pr. 30. april 2016
</oddHeader>
    <oddFooter>&amp;L&amp;8Nr. 59160-16 sag.nr. 2661-16&amp;Rside  &amp;P</oddFooter>
  </headerFooter>
  <drawing r:id="rId1"/>
</worksheet>
</file>

<file path=xl/worksheets/sheet7.xml><?xml version="1.0" encoding="utf-8"?>
<worksheet xmlns="http://schemas.openxmlformats.org/spreadsheetml/2006/main" xmlns:r="http://schemas.openxmlformats.org/officeDocument/2006/relationships">
  <dimension ref="B1:J17"/>
  <sheetViews>
    <sheetView zoomScale="90" zoomScaleNormal="90" workbookViewId="0" topLeftCell="A10">
      <selection activeCell="B6" sqref="B6:C6"/>
    </sheetView>
  </sheetViews>
  <sheetFormatPr defaultColWidth="9.140625" defaultRowHeight="12.75"/>
  <cols>
    <col min="1" max="1" width="2.421875" style="0" customWidth="1"/>
    <col min="2" max="2" width="5.140625" style="0" customWidth="1"/>
    <col min="3" max="3" width="51.140625" style="0" customWidth="1"/>
    <col min="4" max="4" width="11.140625" style="8" customWidth="1"/>
    <col min="5" max="5" width="15.421875" style="8" customWidth="1"/>
    <col min="6" max="6" width="16.00390625" style="22" customWidth="1"/>
  </cols>
  <sheetData>
    <row r="1" spans="2:6" ht="33" customHeight="1">
      <c r="B1" s="101" t="s">
        <v>29</v>
      </c>
      <c r="C1" s="102"/>
      <c r="D1" s="102"/>
      <c r="E1" s="102"/>
      <c r="F1" s="103"/>
    </row>
    <row r="2" spans="2:10" ht="36" customHeight="1">
      <c r="B2" s="104" t="s">
        <v>3</v>
      </c>
      <c r="C2" s="120"/>
      <c r="D2" s="122" t="s">
        <v>4</v>
      </c>
      <c r="E2" s="12" t="s">
        <v>5</v>
      </c>
      <c r="F2" s="20" t="s">
        <v>6</v>
      </c>
      <c r="G2" s="13"/>
      <c r="H2" s="13"/>
      <c r="I2" s="13"/>
      <c r="J2" s="13"/>
    </row>
    <row r="3" spans="2:10" ht="24" customHeight="1">
      <c r="B3" s="106"/>
      <c r="C3" s="121"/>
      <c r="D3" s="123"/>
      <c r="E3" s="6">
        <v>2016</v>
      </c>
      <c r="F3" s="72">
        <v>2016</v>
      </c>
      <c r="G3" s="13"/>
      <c r="H3" s="13"/>
      <c r="I3" s="13"/>
      <c r="J3" s="13"/>
    </row>
    <row r="4" spans="2:10" s="1" customFormat="1" ht="53.25" customHeight="1">
      <c r="B4" s="38"/>
      <c r="C4" s="39" t="s">
        <v>78</v>
      </c>
      <c r="D4" s="40"/>
      <c r="E4" s="41"/>
      <c r="F4" s="42"/>
      <c r="G4" s="68"/>
      <c r="H4" s="69"/>
      <c r="I4" s="70"/>
      <c r="J4" s="68"/>
    </row>
    <row r="5" spans="2:10" s="1" customFormat="1" ht="45" customHeight="1">
      <c r="B5" s="38"/>
      <c r="C5" s="39" t="s">
        <v>79</v>
      </c>
      <c r="D5" s="40"/>
      <c r="E5" s="41"/>
      <c r="F5" s="42"/>
      <c r="G5" s="68"/>
      <c r="H5" s="69"/>
      <c r="I5" s="70"/>
      <c r="J5" s="68"/>
    </row>
    <row r="6" spans="2:10" s="1" customFormat="1" ht="33.75" customHeight="1">
      <c r="B6" s="38"/>
      <c r="C6" s="39" t="s">
        <v>59</v>
      </c>
      <c r="D6" s="40"/>
      <c r="E6" s="41"/>
      <c r="F6" s="42"/>
      <c r="G6" s="68"/>
      <c r="H6" s="69"/>
      <c r="I6" s="70"/>
      <c r="J6" s="68"/>
    </row>
    <row r="7" spans="2:10" s="1" customFormat="1" ht="118.5" customHeight="1">
      <c r="B7" s="38"/>
      <c r="C7" s="39" t="s">
        <v>61</v>
      </c>
      <c r="D7" s="40"/>
      <c r="E7" s="41"/>
      <c r="F7" s="42"/>
      <c r="G7" s="68"/>
      <c r="H7" s="69"/>
      <c r="I7" s="70"/>
      <c r="J7" s="68"/>
    </row>
    <row r="8" spans="2:10" s="1" customFormat="1" ht="58.5" customHeight="1">
      <c r="B8" s="38"/>
      <c r="C8" s="39" t="s">
        <v>62</v>
      </c>
      <c r="D8" s="40"/>
      <c r="E8" s="41"/>
      <c r="F8" s="42"/>
      <c r="G8" s="68"/>
      <c r="H8" s="69"/>
      <c r="I8" s="70"/>
      <c r="J8" s="68"/>
    </row>
    <row r="9" spans="2:10" s="1" customFormat="1" ht="60.75" customHeight="1">
      <c r="B9" s="38"/>
      <c r="C9" s="39" t="s">
        <v>60</v>
      </c>
      <c r="D9" s="40"/>
      <c r="E9" s="41"/>
      <c r="F9" s="42"/>
      <c r="G9" s="68"/>
      <c r="H9" s="69"/>
      <c r="I9" s="70"/>
      <c r="J9" s="68"/>
    </row>
    <row r="10" spans="2:10" s="1" customFormat="1" ht="52.5" customHeight="1">
      <c r="B10" s="38"/>
      <c r="C10" s="39" t="s">
        <v>63</v>
      </c>
      <c r="D10" s="40"/>
      <c r="E10" s="41"/>
      <c r="F10" s="42"/>
      <c r="G10" s="68"/>
      <c r="H10" s="69"/>
      <c r="I10" s="70"/>
      <c r="J10" s="68"/>
    </row>
    <row r="11" spans="2:10" s="1" customFormat="1" ht="117.75" customHeight="1">
      <c r="B11" s="38"/>
      <c r="C11" s="39" t="s">
        <v>64</v>
      </c>
      <c r="D11" s="40"/>
      <c r="E11" s="41"/>
      <c r="F11" s="42"/>
      <c r="G11" s="68"/>
      <c r="H11" s="69"/>
      <c r="I11" s="70"/>
      <c r="J11" s="68"/>
    </row>
    <row r="12" spans="2:10" s="36" customFormat="1" ht="23.25" customHeight="1">
      <c r="B12" s="125" t="s">
        <v>0</v>
      </c>
      <c r="C12" s="126"/>
      <c r="D12" s="25"/>
      <c r="E12" s="19">
        <f>SUM(E4:E11)</f>
        <v>0</v>
      </c>
      <c r="F12" s="19">
        <v>0</v>
      </c>
      <c r="G12" s="71"/>
      <c r="H12" s="71"/>
      <c r="I12" s="71"/>
      <c r="J12" s="71"/>
    </row>
    <row r="13" spans="2:10" ht="1.5" customHeight="1">
      <c r="B13" s="127"/>
      <c r="C13" s="128"/>
      <c r="D13" s="50"/>
      <c r="E13" s="51"/>
      <c r="F13" s="51"/>
      <c r="G13" s="13"/>
      <c r="H13" s="13"/>
      <c r="I13" s="13"/>
      <c r="J13" s="13"/>
    </row>
    <row r="14" spans="7:10" ht="12.75">
      <c r="G14" s="13"/>
      <c r="H14" s="13"/>
      <c r="I14" s="13"/>
      <c r="J14" s="13"/>
    </row>
    <row r="15" spans="7:10" ht="12.75">
      <c r="G15" s="13"/>
      <c r="H15" s="13"/>
      <c r="I15" s="13"/>
      <c r="J15" s="13"/>
    </row>
    <row r="16" spans="3:10" ht="15">
      <c r="C16" s="86"/>
      <c r="G16" s="13"/>
      <c r="H16" s="13"/>
      <c r="I16" s="13"/>
      <c r="J16" s="13"/>
    </row>
    <row r="17" spans="7:10" ht="12">
      <c r="G17" s="13"/>
      <c r="H17" s="13"/>
      <c r="I17" s="13"/>
      <c r="J17" s="13"/>
    </row>
  </sheetData>
  <sheetProtection/>
  <mergeCells count="5">
    <mergeCell ref="B1:F1"/>
    <mergeCell ref="B2:C3"/>
    <mergeCell ref="D2:D3"/>
    <mergeCell ref="B12:C12"/>
    <mergeCell ref="B13:C1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30. april 2016
</oddHeader>
    <oddFooter>&amp;L&amp;8Nr. 59160-16 sag.nr. 2661-16&amp;Rside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C6" sqref="C6"/>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UBU-07-06-2016 - Bilag 411.02 Budgetopfølgning pr 30 april 2016</dc:title>
  <dc:subject>ØVRIGE</dc:subject>
  <dc:creator>JOPE</dc:creator>
  <cp:keywords/>
  <dc:description>Budgetopfølgning pr. 30. september 2012</dc:description>
  <cp:lastModifiedBy>Jørn Pedersen</cp:lastModifiedBy>
  <cp:lastPrinted>2016-06-06T12:08:41Z</cp:lastPrinted>
  <dcterms:created xsi:type="dcterms:W3CDTF">1996-11-12T13:28:11Z</dcterms:created>
  <dcterms:modified xsi:type="dcterms:W3CDTF">2016-06-06T12:08:49Z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Børn og Undervisning</vt:lpwstr>
  </property>
  <property fmtid="{D5CDD505-2E9C-101B-9397-08002B2CF9AE}" pid="4" name="MeetingTit">
    <vt:lpwstr>07-06-2016</vt:lpwstr>
  </property>
  <property fmtid="{D5CDD505-2E9C-101B-9397-08002B2CF9AE}" pid="5" name="MeetingDateAndTi">
    <vt:lpwstr>07-06-2016 fra 13:00 - 14:50</vt:lpwstr>
  </property>
  <property fmtid="{D5CDD505-2E9C-101B-9397-08002B2CF9AE}" pid="6" name="AccessLevelNa">
    <vt:lpwstr>Åben</vt:lpwstr>
  </property>
  <property fmtid="{D5CDD505-2E9C-101B-9397-08002B2CF9AE}" pid="7" name="Fusion">
    <vt:lpwstr>2148994</vt:lpwstr>
  </property>
  <property fmtid="{D5CDD505-2E9C-101B-9397-08002B2CF9AE}" pid="8" name="SortOrd">
    <vt:lpwstr>2</vt:lpwstr>
  </property>
  <property fmtid="{D5CDD505-2E9C-101B-9397-08002B2CF9AE}" pid="9" name="MeetingEndDa">
    <vt:lpwstr>2016-06-07T14:50:00Z</vt:lpwstr>
  </property>
  <property fmtid="{D5CDD505-2E9C-101B-9397-08002B2CF9AE}" pid="10" name="AgendaAccessLevelNa">
    <vt:lpwstr>Åben</vt:lpwstr>
  </property>
  <property fmtid="{D5CDD505-2E9C-101B-9397-08002B2CF9AE}" pid="11" name="EnclosureFileNumb">
    <vt:lpwstr>59160/16</vt:lpwstr>
  </property>
  <property fmtid="{D5CDD505-2E9C-101B-9397-08002B2CF9AE}" pid="12" name="ContentType">
    <vt:lpwstr>0x0101003D7BFBD5F481E14985D820F2A1C38BC8</vt:lpwstr>
  </property>
  <property fmtid="{D5CDD505-2E9C-101B-9397-08002B2CF9AE}" pid="13" name="MeetingStartDa">
    <vt:lpwstr>2016-06-07T13:00:00Z</vt:lpwstr>
  </property>
  <property fmtid="{D5CDD505-2E9C-101B-9397-08002B2CF9AE}" pid="14" name="PWDescripti">
    <vt:lpwstr/>
  </property>
  <property fmtid="{D5CDD505-2E9C-101B-9397-08002B2CF9AE}" pid="15" name="U">
    <vt:lpwstr>1939582</vt:lpwstr>
  </property>
  <property fmtid="{D5CDD505-2E9C-101B-9397-08002B2CF9AE}" pid="16" name="PWFileTy">
    <vt:lpwstr>.XLS</vt:lpwstr>
  </property>
  <property fmtid="{D5CDD505-2E9C-101B-9397-08002B2CF9AE}" pid="17" name="Agenda">
    <vt:lpwstr>5441</vt:lpwstr>
  </property>
  <property fmtid="{D5CDD505-2E9C-101B-9397-08002B2CF9AE}" pid="18" name="AccessLev">
    <vt:lpwstr>1</vt:lpwstr>
  </property>
  <property fmtid="{D5CDD505-2E9C-101B-9397-08002B2CF9AE}" pid="19" name="EnclosureTy">
    <vt:lpwstr>Enclosure</vt:lpwstr>
  </property>
</Properties>
</file>